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8920" windowHeight="15840"/>
  </bookViews>
  <sheets>
    <sheet name="入力方法について" sheetId="5" r:id="rId1"/>
    <sheet name="一括請求" sheetId="3" r:id="rId2"/>
    <sheet name="出来高請求" sheetId="1" r:id="rId3"/>
    <sheet name="出来高残額請求" sheetId="4" r:id="rId4"/>
    <sheet name="明細2" sheetId="7" r:id="rId5"/>
    <sheet name="手書き用" sheetId="9" r:id="rId6"/>
    <sheet name="常用" sheetId="6" r:id="rId7"/>
  </sheets>
  <definedNames>
    <definedName name="_xlnm._FilterDatabase" localSheetId="6" hidden="1">常用!$M$1:$M$6</definedName>
    <definedName name="_xlnm.Print_Area" localSheetId="1">一括請求!$A$25:$AK$144</definedName>
    <definedName name="_xlnm.Print_Area" localSheetId="3">出来高残額請求!$A$25:$AK$144</definedName>
    <definedName name="_xlnm.Print_Area" localSheetId="2">出来高請求!$A$25:$AK$145</definedName>
  </definedNames>
  <calcPr calcId="191029"/>
</workbook>
</file>

<file path=xl/calcChain.xml><?xml version="1.0" encoding="utf-8"?>
<calcChain xmlns="http://schemas.openxmlformats.org/spreadsheetml/2006/main">
  <c r="Z37" i="4"/>
  <c r="S37"/>
  <c r="Z37" i="1"/>
  <c r="S37"/>
  <c r="S37" i="3"/>
  <c r="H124" i="4"/>
  <c r="AQ3" i="3"/>
  <c r="E62" i="1"/>
  <c r="I23" i="4"/>
  <c r="I23" i="1"/>
  <c r="I23" i="3"/>
  <c r="Z118" i="1"/>
  <c r="Z78"/>
  <c r="Z37" i="3"/>
  <c r="Z77" i="4"/>
  <c r="Z117"/>
  <c r="Z117" i="3"/>
  <c r="Z77"/>
  <c r="N118" i="4"/>
  <c r="E118"/>
  <c r="A118"/>
  <c r="S117"/>
  <c r="S77"/>
  <c r="S78" i="1"/>
  <c r="S118"/>
  <c r="X84" i="4"/>
  <c r="X124"/>
  <c r="H84"/>
  <c r="H82"/>
  <c r="H122"/>
  <c r="A84"/>
  <c r="A124"/>
  <c r="W144"/>
  <c r="J144"/>
  <c r="F144"/>
  <c r="W143"/>
  <c r="L143"/>
  <c r="E143"/>
  <c r="W104"/>
  <c r="J104"/>
  <c r="F104"/>
  <c r="W103"/>
  <c r="L103"/>
  <c r="E103"/>
  <c r="W64"/>
  <c r="W63"/>
  <c r="J64"/>
  <c r="F64"/>
  <c r="L63"/>
  <c r="E63"/>
  <c r="X44"/>
  <c r="H44"/>
  <c r="A44"/>
  <c r="H42"/>
  <c r="N38"/>
  <c r="N78"/>
  <c r="E38"/>
  <c r="E78"/>
  <c r="A38"/>
  <c r="A78"/>
  <c r="W145" i="1"/>
  <c r="J145"/>
  <c r="F145"/>
  <c r="W144"/>
  <c r="L144"/>
  <c r="E144"/>
  <c r="X125"/>
  <c r="H125"/>
  <c r="H123"/>
  <c r="A125"/>
  <c r="J125"/>
  <c r="N119"/>
  <c r="E119"/>
  <c r="A119"/>
  <c r="W105"/>
  <c r="J105"/>
  <c r="F105"/>
  <c r="W104"/>
  <c r="L104"/>
  <c r="E104"/>
  <c r="X85"/>
  <c r="H85"/>
  <c r="A85"/>
  <c r="H83"/>
  <c r="W65"/>
  <c r="W64"/>
  <c r="J65"/>
  <c r="F65"/>
  <c r="L64"/>
  <c r="E64"/>
  <c r="X44"/>
  <c r="H44"/>
  <c r="H42"/>
  <c r="A44"/>
  <c r="J44"/>
  <c r="W46"/>
  <c r="Q44"/>
  <c r="Q85"/>
  <c r="N38"/>
  <c r="N79"/>
  <c r="E38"/>
  <c r="E79"/>
  <c r="A38"/>
  <c r="A79"/>
  <c r="S117" i="3"/>
  <c r="S77"/>
  <c r="H122"/>
  <c r="A124"/>
  <c r="H124"/>
  <c r="S118"/>
  <c r="N118"/>
  <c r="E118"/>
  <c r="A118"/>
  <c r="S78"/>
  <c r="N78"/>
  <c r="E78"/>
  <c r="A78"/>
  <c r="W144"/>
  <c r="J144"/>
  <c r="F144"/>
  <c r="W143"/>
  <c r="L143"/>
  <c r="E143"/>
  <c r="W104"/>
  <c r="J104"/>
  <c r="F104"/>
  <c r="W103"/>
  <c r="L103"/>
  <c r="E103"/>
  <c r="W64"/>
  <c r="W63"/>
  <c r="J64"/>
  <c r="F64"/>
  <c r="L63"/>
  <c r="E63"/>
  <c r="E101"/>
  <c r="H82"/>
  <c r="A84"/>
  <c r="H84"/>
  <c r="J84"/>
  <c r="H42"/>
  <c r="A44"/>
  <c r="H44"/>
  <c r="J44"/>
  <c r="AE44"/>
  <c r="S38"/>
  <c r="Z38"/>
  <c r="E38"/>
  <c r="N38"/>
  <c r="A38"/>
  <c r="J85" i="1"/>
  <c r="J124" i="3"/>
  <c r="AE124"/>
  <c r="AQ19" i="1"/>
  <c r="W101"/>
  <c r="AQ17"/>
  <c r="W140"/>
  <c r="AQ15"/>
  <c r="W139"/>
  <c r="AQ13"/>
  <c r="W138"/>
  <c r="AQ11"/>
  <c r="W97"/>
  <c r="AQ9"/>
  <c r="W136"/>
  <c r="AQ7"/>
  <c r="W135"/>
  <c r="AQ5"/>
  <c r="W93"/>
  <c r="AQ19" i="3"/>
  <c r="W140"/>
  <c r="AQ17"/>
  <c r="W99"/>
  <c r="AQ15"/>
  <c r="W138"/>
  <c r="AQ13"/>
  <c r="W97"/>
  <c r="AQ11"/>
  <c r="W136"/>
  <c r="AQ9"/>
  <c r="W135"/>
  <c r="AQ7"/>
  <c r="W134"/>
  <c r="AQ5"/>
  <c r="W132"/>
  <c r="Q52"/>
  <c r="AD141" i="4"/>
  <c r="S141"/>
  <c r="Q141"/>
  <c r="O141"/>
  <c r="E141"/>
  <c r="C141"/>
  <c r="A141"/>
  <c r="AD140"/>
  <c r="W140"/>
  <c r="S140"/>
  <c r="Q140"/>
  <c r="O140"/>
  <c r="E140"/>
  <c r="C140"/>
  <c r="A140"/>
  <c r="AD139"/>
  <c r="W139"/>
  <c r="S139"/>
  <c r="Q139"/>
  <c r="O139"/>
  <c r="E139"/>
  <c r="C139"/>
  <c r="A139"/>
  <c r="AD138"/>
  <c r="W138"/>
  <c r="S138"/>
  <c r="Q138"/>
  <c r="O138"/>
  <c r="E138"/>
  <c r="C138"/>
  <c r="A138"/>
  <c r="AD137"/>
  <c r="W137"/>
  <c r="S137"/>
  <c r="Q137"/>
  <c r="O137"/>
  <c r="E137"/>
  <c r="C137"/>
  <c r="A137"/>
  <c r="AD136"/>
  <c r="W136"/>
  <c r="S136"/>
  <c r="Q136"/>
  <c r="O136"/>
  <c r="E136"/>
  <c r="C136"/>
  <c r="A136"/>
  <c r="AD135"/>
  <c r="W135"/>
  <c r="S135"/>
  <c r="Q135"/>
  <c r="O135"/>
  <c r="E135"/>
  <c r="C135"/>
  <c r="A135"/>
  <c r="AD134"/>
  <c r="W134"/>
  <c r="S134"/>
  <c r="Q134"/>
  <c r="O134"/>
  <c r="E134"/>
  <c r="C134"/>
  <c r="A134"/>
  <c r="AD133"/>
  <c r="W133"/>
  <c r="S133"/>
  <c r="Q133"/>
  <c r="O133"/>
  <c r="E133"/>
  <c r="C133"/>
  <c r="A133"/>
  <c r="AD132"/>
  <c r="W132"/>
  <c r="S132"/>
  <c r="Q132"/>
  <c r="O132"/>
  <c r="E132"/>
  <c r="C132"/>
  <c r="A132"/>
  <c r="AD101"/>
  <c r="S101"/>
  <c r="Q101"/>
  <c r="O101"/>
  <c r="E101"/>
  <c r="C101"/>
  <c r="A101"/>
  <c r="AD100"/>
  <c r="W100"/>
  <c r="S100"/>
  <c r="Q100"/>
  <c r="O100"/>
  <c r="E100"/>
  <c r="C100"/>
  <c r="A100"/>
  <c r="AD99"/>
  <c r="W99"/>
  <c r="S99"/>
  <c r="Q99"/>
  <c r="O99"/>
  <c r="E99"/>
  <c r="C99"/>
  <c r="A99"/>
  <c r="AD98"/>
  <c r="W98"/>
  <c r="S98"/>
  <c r="Q98"/>
  <c r="O98"/>
  <c r="E98"/>
  <c r="C98"/>
  <c r="A98"/>
  <c r="AD97"/>
  <c r="W97"/>
  <c r="S97"/>
  <c r="Q97"/>
  <c r="O97"/>
  <c r="E97"/>
  <c r="C97"/>
  <c r="A97"/>
  <c r="AD96"/>
  <c r="W96"/>
  <c r="S96"/>
  <c r="Q96"/>
  <c r="O96"/>
  <c r="E96"/>
  <c r="C96"/>
  <c r="A96"/>
  <c r="AD95"/>
  <c r="W95"/>
  <c r="S95"/>
  <c r="Q95"/>
  <c r="O95"/>
  <c r="E95"/>
  <c r="C95"/>
  <c r="A95"/>
  <c r="AD94"/>
  <c r="W94"/>
  <c r="S94"/>
  <c r="Q94"/>
  <c r="O94"/>
  <c r="E94"/>
  <c r="C94"/>
  <c r="A94"/>
  <c r="AD93"/>
  <c r="W93"/>
  <c r="S93"/>
  <c r="Q93"/>
  <c r="O93"/>
  <c r="E93"/>
  <c r="C93"/>
  <c r="A93"/>
  <c r="AD92"/>
  <c r="W92"/>
  <c r="S92"/>
  <c r="Q92"/>
  <c r="O92"/>
  <c r="E92"/>
  <c r="C92"/>
  <c r="A92"/>
  <c r="AD61"/>
  <c r="S61"/>
  <c r="Q61"/>
  <c r="O61"/>
  <c r="E61"/>
  <c r="C61"/>
  <c r="A61"/>
  <c r="AD60"/>
  <c r="W60"/>
  <c r="S60"/>
  <c r="Q60"/>
  <c r="O60"/>
  <c r="E60"/>
  <c r="C60"/>
  <c r="A60"/>
  <c r="AD59"/>
  <c r="W59"/>
  <c r="S59"/>
  <c r="Q59"/>
  <c r="O59"/>
  <c r="E59"/>
  <c r="C59"/>
  <c r="A59"/>
  <c r="AD58"/>
  <c r="W58"/>
  <c r="S58"/>
  <c r="Q58"/>
  <c r="O58"/>
  <c r="E58"/>
  <c r="C58"/>
  <c r="A58"/>
  <c r="AD57"/>
  <c r="W57"/>
  <c r="S57"/>
  <c r="Q57"/>
  <c r="O57"/>
  <c r="E57"/>
  <c r="C57"/>
  <c r="A57"/>
  <c r="AD56"/>
  <c r="W56"/>
  <c r="S56"/>
  <c r="Q56"/>
  <c r="O56"/>
  <c r="E56"/>
  <c r="C56"/>
  <c r="A56"/>
  <c r="AD55"/>
  <c r="W55"/>
  <c r="S55"/>
  <c r="Q55"/>
  <c r="O55"/>
  <c r="E55"/>
  <c r="C55"/>
  <c r="A55"/>
  <c r="AD54"/>
  <c r="W54"/>
  <c r="S54"/>
  <c r="Q54"/>
  <c r="O54"/>
  <c r="E54"/>
  <c r="C54"/>
  <c r="A54"/>
  <c r="AD53"/>
  <c r="W53"/>
  <c r="S53"/>
  <c r="Q53"/>
  <c r="O53"/>
  <c r="E53"/>
  <c r="C53"/>
  <c r="A53"/>
  <c r="AD52"/>
  <c r="W52"/>
  <c r="S52"/>
  <c r="Q52"/>
  <c r="O52"/>
  <c r="E52"/>
  <c r="C52"/>
  <c r="A52"/>
  <c r="AQ21"/>
  <c r="W141"/>
  <c r="AD142" i="1"/>
  <c r="S142"/>
  <c r="Q142"/>
  <c r="O142"/>
  <c r="E142"/>
  <c r="C142"/>
  <c r="A142"/>
  <c r="AD141"/>
  <c r="W141"/>
  <c r="S141"/>
  <c r="Q141"/>
  <c r="O141"/>
  <c r="E141"/>
  <c r="C141"/>
  <c r="A141"/>
  <c r="AD140"/>
  <c r="S140"/>
  <c r="Q140"/>
  <c r="O140"/>
  <c r="E140"/>
  <c r="C140"/>
  <c r="A140"/>
  <c r="AD139"/>
  <c r="S139"/>
  <c r="Q139"/>
  <c r="O139"/>
  <c r="E139"/>
  <c r="C139"/>
  <c r="A139"/>
  <c r="AD138"/>
  <c r="S138"/>
  <c r="Q138"/>
  <c r="O138"/>
  <c r="E138"/>
  <c r="C138"/>
  <c r="A138"/>
  <c r="AD137"/>
  <c r="W137"/>
  <c r="S137"/>
  <c r="Q137"/>
  <c r="O137"/>
  <c r="E137"/>
  <c r="C137"/>
  <c r="A137"/>
  <c r="AD136"/>
  <c r="S136"/>
  <c r="Q136"/>
  <c r="O136"/>
  <c r="E136"/>
  <c r="C136"/>
  <c r="A136"/>
  <c r="AD135"/>
  <c r="S135"/>
  <c r="Q135"/>
  <c r="O135"/>
  <c r="E135"/>
  <c r="C135"/>
  <c r="A135"/>
  <c r="AD134"/>
  <c r="S134"/>
  <c r="Q134"/>
  <c r="O134"/>
  <c r="E134"/>
  <c r="C134"/>
  <c r="A134"/>
  <c r="AD133"/>
  <c r="W133"/>
  <c r="S133"/>
  <c r="Q133"/>
  <c r="O133"/>
  <c r="E133"/>
  <c r="C133"/>
  <c r="A133"/>
  <c r="AD102"/>
  <c r="S102"/>
  <c r="Q102"/>
  <c r="O102"/>
  <c r="E102"/>
  <c r="C102"/>
  <c r="A102"/>
  <c r="AD101"/>
  <c r="S101"/>
  <c r="Q101"/>
  <c r="O101"/>
  <c r="E101"/>
  <c r="C101"/>
  <c r="A101"/>
  <c r="AD100"/>
  <c r="S100"/>
  <c r="Q100"/>
  <c r="O100"/>
  <c r="E100"/>
  <c r="C100"/>
  <c r="A100"/>
  <c r="AD99"/>
  <c r="S99"/>
  <c r="Q99"/>
  <c r="O99"/>
  <c r="E99"/>
  <c r="C99"/>
  <c r="A99"/>
  <c r="AD98"/>
  <c r="S98"/>
  <c r="Q98"/>
  <c r="O98"/>
  <c r="E98"/>
  <c r="C98"/>
  <c r="A98"/>
  <c r="AD97"/>
  <c r="S97"/>
  <c r="Q97"/>
  <c r="O97"/>
  <c r="E97"/>
  <c r="C97"/>
  <c r="A97"/>
  <c r="AD96"/>
  <c r="S96"/>
  <c r="Q96"/>
  <c r="O96"/>
  <c r="E96"/>
  <c r="C96"/>
  <c r="A96"/>
  <c r="AD95"/>
  <c r="S95"/>
  <c r="Q95"/>
  <c r="O95"/>
  <c r="E95"/>
  <c r="C95"/>
  <c r="A95"/>
  <c r="AD94"/>
  <c r="S94"/>
  <c r="Q94"/>
  <c r="O94"/>
  <c r="E94"/>
  <c r="C94"/>
  <c r="A94"/>
  <c r="AD93"/>
  <c r="S93"/>
  <c r="Q93"/>
  <c r="O93"/>
  <c r="E93"/>
  <c r="C93"/>
  <c r="A93"/>
  <c r="AD62"/>
  <c r="S62"/>
  <c r="Q62"/>
  <c r="O62"/>
  <c r="C62"/>
  <c r="A62"/>
  <c r="AD61"/>
  <c r="S61"/>
  <c r="Q61"/>
  <c r="O61"/>
  <c r="E61"/>
  <c r="C61"/>
  <c r="A61"/>
  <c r="AD60"/>
  <c r="S60"/>
  <c r="Q60"/>
  <c r="O60"/>
  <c r="E60"/>
  <c r="C60"/>
  <c r="A60"/>
  <c r="AD59"/>
  <c r="S59"/>
  <c r="Q59"/>
  <c r="O59"/>
  <c r="E59"/>
  <c r="C59"/>
  <c r="A59"/>
  <c r="AD58"/>
  <c r="S58"/>
  <c r="Q58"/>
  <c r="O58"/>
  <c r="E58"/>
  <c r="C58"/>
  <c r="A58"/>
  <c r="AD57"/>
  <c r="S57"/>
  <c r="Q57"/>
  <c r="O57"/>
  <c r="E57"/>
  <c r="C57"/>
  <c r="A57"/>
  <c r="AD56"/>
  <c r="S56"/>
  <c r="Q56"/>
  <c r="O56"/>
  <c r="E56"/>
  <c r="C56"/>
  <c r="A56"/>
  <c r="AD55"/>
  <c r="W55"/>
  <c r="S55"/>
  <c r="Q55"/>
  <c r="O55"/>
  <c r="E55"/>
  <c r="C55"/>
  <c r="A55"/>
  <c r="AD54"/>
  <c r="S54"/>
  <c r="Q54"/>
  <c r="O54"/>
  <c r="E54"/>
  <c r="C54"/>
  <c r="A54"/>
  <c r="AD53"/>
  <c r="W53"/>
  <c r="S53"/>
  <c r="Q53"/>
  <c r="O53"/>
  <c r="E53"/>
  <c r="C53"/>
  <c r="A53"/>
  <c r="AD141" i="3"/>
  <c r="S141"/>
  <c r="Q141"/>
  <c r="O141"/>
  <c r="E141"/>
  <c r="C141"/>
  <c r="A141"/>
  <c r="AD140"/>
  <c r="S140"/>
  <c r="Q140"/>
  <c r="O140"/>
  <c r="E140"/>
  <c r="C140"/>
  <c r="A140"/>
  <c r="AD139"/>
  <c r="S139"/>
  <c r="Q139"/>
  <c r="O139"/>
  <c r="E139"/>
  <c r="C139"/>
  <c r="A139"/>
  <c r="AD138"/>
  <c r="S138"/>
  <c r="Q138"/>
  <c r="O138"/>
  <c r="E138"/>
  <c r="C138"/>
  <c r="A138"/>
  <c r="AD137"/>
  <c r="S137"/>
  <c r="Q137"/>
  <c r="O137"/>
  <c r="E137"/>
  <c r="C137"/>
  <c r="A137"/>
  <c r="AD136"/>
  <c r="S136"/>
  <c r="Q136"/>
  <c r="O136"/>
  <c r="E136"/>
  <c r="C136"/>
  <c r="A136"/>
  <c r="AD135"/>
  <c r="S135"/>
  <c r="Q135"/>
  <c r="O135"/>
  <c r="E135"/>
  <c r="C135"/>
  <c r="A135"/>
  <c r="AD134"/>
  <c r="S134"/>
  <c r="Q134"/>
  <c r="O134"/>
  <c r="E134"/>
  <c r="C134"/>
  <c r="A134"/>
  <c r="AD133"/>
  <c r="S133"/>
  <c r="Q133"/>
  <c r="O133"/>
  <c r="E133"/>
  <c r="C133"/>
  <c r="A133"/>
  <c r="AD132"/>
  <c r="S132"/>
  <c r="Q132"/>
  <c r="O132"/>
  <c r="E132"/>
  <c r="C132"/>
  <c r="A132"/>
  <c r="AD101"/>
  <c r="S101"/>
  <c r="Q101"/>
  <c r="O101"/>
  <c r="C101"/>
  <c r="A101"/>
  <c r="AD100"/>
  <c r="S100"/>
  <c r="Q100"/>
  <c r="O100"/>
  <c r="E100"/>
  <c r="C100"/>
  <c r="A100"/>
  <c r="AD99"/>
  <c r="S99"/>
  <c r="Q99"/>
  <c r="O99"/>
  <c r="E99"/>
  <c r="C99"/>
  <c r="A99"/>
  <c r="AD98"/>
  <c r="S98"/>
  <c r="Q98"/>
  <c r="O98"/>
  <c r="E98"/>
  <c r="C98"/>
  <c r="A98"/>
  <c r="AD97"/>
  <c r="S97"/>
  <c r="Q97"/>
  <c r="O97"/>
  <c r="E97"/>
  <c r="C97"/>
  <c r="A97"/>
  <c r="AD96"/>
  <c r="S96"/>
  <c r="Q96"/>
  <c r="O96"/>
  <c r="E96"/>
  <c r="C96"/>
  <c r="A96"/>
  <c r="AD95"/>
  <c r="S95"/>
  <c r="Q95"/>
  <c r="O95"/>
  <c r="E95"/>
  <c r="C95"/>
  <c r="A95"/>
  <c r="AD94"/>
  <c r="W94"/>
  <c r="S94"/>
  <c r="Q94"/>
  <c r="O94"/>
  <c r="E94"/>
  <c r="C94"/>
  <c r="A94"/>
  <c r="AD93"/>
  <c r="S93"/>
  <c r="Q93"/>
  <c r="O93"/>
  <c r="E93"/>
  <c r="C93"/>
  <c r="A93"/>
  <c r="AD92"/>
  <c r="S92"/>
  <c r="Q92"/>
  <c r="O92"/>
  <c r="E92"/>
  <c r="C92"/>
  <c r="A92"/>
  <c r="AD61"/>
  <c r="AD60"/>
  <c r="S61"/>
  <c r="Q61"/>
  <c r="O61"/>
  <c r="E61"/>
  <c r="C61"/>
  <c r="A61"/>
  <c r="S60"/>
  <c r="Q60"/>
  <c r="O60"/>
  <c r="E60"/>
  <c r="C60"/>
  <c r="A60"/>
  <c r="AE84"/>
  <c r="E6" i="6"/>
  <c r="I7"/>
  <c r="E7"/>
  <c r="E8"/>
  <c r="G6"/>
  <c r="G7"/>
  <c r="G8"/>
  <c r="E10"/>
  <c r="E11"/>
  <c r="E12"/>
  <c r="G10"/>
  <c r="G11"/>
  <c r="I11"/>
  <c r="G12"/>
  <c r="E14"/>
  <c r="E15"/>
  <c r="E16"/>
  <c r="G14"/>
  <c r="I15"/>
  <c r="G15"/>
  <c r="G16"/>
  <c r="E18"/>
  <c r="I19"/>
  <c r="E19"/>
  <c r="E20"/>
  <c r="G18"/>
  <c r="G19"/>
  <c r="G20"/>
  <c r="E22"/>
  <c r="I23"/>
  <c r="E23"/>
  <c r="E24"/>
  <c r="G22"/>
  <c r="G23"/>
  <c r="G24"/>
  <c r="E26"/>
  <c r="E27"/>
  <c r="I27"/>
  <c r="E28"/>
  <c r="G26"/>
  <c r="G27"/>
  <c r="G28"/>
  <c r="E30"/>
  <c r="I31"/>
  <c r="E31"/>
  <c r="E32"/>
  <c r="G30"/>
  <c r="G31"/>
  <c r="G32"/>
  <c r="E34"/>
  <c r="I35"/>
  <c r="E35"/>
  <c r="E36"/>
  <c r="G34"/>
  <c r="G35"/>
  <c r="G36"/>
  <c r="X111" i="4"/>
  <c r="X71"/>
  <c r="X31"/>
  <c r="X112" i="1"/>
  <c r="X72"/>
  <c r="X31"/>
  <c r="X111" i="3"/>
  <c r="X71"/>
  <c r="AB106" i="4"/>
  <c r="AB66"/>
  <c r="AB26"/>
  <c r="AB107" i="1"/>
  <c r="AB67"/>
  <c r="AB26"/>
  <c r="AB106" i="3"/>
  <c r="AB66"/>
  <c r="AB26"/>
  <c r="E53"/>
  <c r="AC113" i="4"/>
  <c r="AC73"/>
  <c r="AC33"/>
  <c r="AC114" i="1"/>
  <c r="AC74"/>
  <c r="AC33"/>
  <c r="AC113" i="3"/>
  <c r="AC73"/>
  <c r="AC33"/>
  <c r="AK111" i="4"/>
  <c r="AK112"/>
  <c r="AK71"/>
  <c r="AK72"/>
  <c r="AK31"/>
  <c r="AK32"/>
  <c r="AK112" i="1"/>
  <c r="AK113"/>
  <c r="AK72"/>
  <c r="AK73"/>
  <c r="AK31"/>
  <c r="AK32"/>
  <c r="AK111" i="3"/>
  <c r="AK112"/>
  <c r="AK71"/>
  <c r="AK72"/>
  <c r="AK31"/>
  <c r="AK32"/>
  <c r="J44" i="4"/>
  <c r="X112"/>
  <c r="X110"/>
  <c r="X72"/>
  <c r="X70"/>
  <c r="X32"/>
  <c r="X30"/>
  <c r="A52" i="3"/>
  <c r="X111" i="1"/>
  <c r="X71"/>
  <c r="X30"/>
  <c r="X110" i="3"/>
  <c r="X70"/>
  <c r="X112"/>
  <c r="X72"/>
  <c r="W53"/>
  <c r="AD59"/>
  <c r="S59"/>
  <c r="Q59"/>
  <c r="O59"/>
  <c r="E59"/>
  <c r="C59"/>
  <c r="A59"/>
  <c r="AD58"/>
  <c r="S58"/>
  <c r="Q58"/>
  <c r="O58"/>
  <c r="E58"/>
  <c r="C58"/>
  <c r="A58"/>
  <c r="AD57"/>
  <c r="S57"/>
  <c r="Q57"/>
  <c r="O57"/>
  <c r="E57"/>
  <c r="C57"/>
  <c r="A57"/>
  <c r="AD56"/>
  <c r="S56"/>
  <c r="Q56"/>
  <c r="O56"/>
  <c r="E56"/>
  <c r="C56"/>
  <c r="A56"/>
  <c r="AD55"/>
  <c r="S55"/>
  <c r="Q55"/>
  <c r="O55"/>
  <c r="E55"/>
  <c r="C55"/>
  <c r="A55"/>
  <c r="AD54"/>
  <c r="S54"/>
  <c r="Q54"/>
  <c r="O54"/>
  <c r="E54"/>
  <c r="C54"/>
  <c r="A54"/>
  <c r="AD53"/>
  <c r="S53"/>
  <c r="Q53"/>
  <c r="O53"/>
  <c r="C53"/>
  <c r="A53"/>
  <c r="AD52"/>
  <c r="S52"/>
  <c r="O52"/>
  <c r="E52"/>
  <c r="C52"/>
  <c r="X32"/>
  <c r="X31"/>
  <c r="X30"/>
  <c r="X113" i="1"/>
  <c r="X73"/>
  <c r="X32"/>
  <c r="W54"/>
  <c r="W58"/>
  <c r="W94"/>
  <c r="W96"/>
  <c r="W134"/>
  <c r="W54" i="3"/>
  <c r="I39" i="6"/>
  <c r="W93" i="3"/>
  <c r="AQ21"/>
  <c r="W101" i="4"/>
  <c r="W61"/>
  <c r="AE44"/>
  <c r="S38"/>
  <c r="J84"/>
  <c r="W98" i="1"/>
  <c r="W56"/>
  <c r="W95"/>
  <c r="AQ21"/>
  <c r="W102"/>
  <c r="W100"/>
  <c r="W60"/>
  <c r="W59"/>
  <c r="W99"/>
  <c r="W57"/>
  <c r="W61"/>
  <c r="AE44"/>
  <c r="Q125"/>
  <c r="AE125"/>
  <c r="S119"/>
  <c r="AE85"/>
  <c r="Z118" i="3"/>
  <c r="AE118"/>
  <c r="Z78"/>
  <c r="AE78"/>
  <c r="W96"/>
  <c r="W58"/>
  <c r="W52"/>
  <c r="W92"/>
  <c r="W98"/>
  <c r="W133"/>
  <c r="AE38"/>
  <c r="W141"/>
  <c r="W59"/>
  <c r="W57"/>
  <c r="W137"/>
  <c r="W139"/>
  <c r="W56"/>
  <c r="W55"/>
  <c r="W60"/>
  <c r="W95"/>
  <c r="W100"/>
  <c r="W142" i="1"/>
  <c r="AE84" i="4"/>
  <c r="AE124"/>
  <c r="J124"/>
  <c r="S118"/>
  <c r="S78"/>
  <c r="Z38"/>
  <c r="Z118"/>
  <c r="S38" i="1"/>
  <c r="W62"/>
  <c r="W61" i="3"/>
  <c r="W101"/>
  <c r="S79" i="1"/>
  <c r="Z38"/>
  <c r="Z78" i="4"/>
  <c r="AE38"/>
  <c r="Z79" i="1"/>
  <c r="Z119"/>
  <c r="AE119"/>
  <c r="AE38"/>
  <c r="AE79"/>
  <c r="AE118" i="4"/>
  <c r="AE78"/>
</calcChain>
</file>

<file path=xl/comments1.xml><?xml version="1.0" encoding="utf-8"?>
<comments xmlns="http://schemas.openxmlformats.org/spreadsheetml/2006/main">
  <authors>
    <author>工務課</author>
  </authors>
  <commentList>
    <comment ref="C1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リストから選んで下さい
</t>
        </r>
      </text>
    </comment>
  </commentList>
</comments>
</file>

<file path=xl/sharedStrings.xml><?xml version="1.0" encoding="utf-8"?>
<sst xmlns="http://schemas.openxmlformats.org/spreadsheetml/2006/main" count="963" uniqueCount="157">
  <si>
    <t>請求日</t>
    <rPh sb="0" eb="2">
      <t>セイキュウ</t>
    </rPh>
    <rPh sb="2" eb="3">
      <t>ビ</t>
    </rPh>
    <phoneticPr fontId="2"/>
  </si>
  <si>
    <t>代表者</t>
    <rPh sb="0" eb="3">
      <t>ダイヒョウシャ</t>
    </rPh>
    <phoneticPr fontId="2"/>
  </si>
  <si>
    <t>工事№</t>
    <rPh sb="0" eb="2">
      <t>コウジ</t>
    </rPh>
    <phoneticPr fontId="2"/>
  </si>
  <si>
    <t>工事略称</t>
    <rPh sb="0" eb="2">
      <t>コウジ</t>
    </rPh>
    <rPh sb="2" eb="4">
      <t>リャクショウ</t>
    </rPh>
    <phoneticPr fontId="2"/>
  </si>
  <si>
    <t>発注担当者</t>
    <rPh sb="0" eb="2">
      <t>ハッチュウ</t>
    </rPh>
    <rPh sb="2" eb="5">
      <t>タントウシャ</t>
    </rPh>
    <phoneticPr fontId="2"/>
  </si>
  <si>
    <t>契約金額</t>
    <rPh sb="0" eb="2">
      <t>ケイヤク</t>
    </rPh>
    <rPh sb="2" eb="4">
      <t>キンガク</t>
    </rPh>
    <phoneticPr fontId="2"/>
  </si>
  <si>
    <t>出来高請求</t>
    <rPh sb="0" eb="3">
      <t>デキダカ</t>
    </rPh>
    <rPh sb="3" eb="5">
      <t>セイキュウ</t>
    </rPh>
    <phoneticPr fontId="2"/>
  </si>
  <si>
    <t>月</t>
    <rPh sb="0" eb="1">
      <t>ツキ</t>
    </rPh>
    <phoneticPr fontId="2"/>
  </si>
  <si>
    <t>％</t>
    <phoneticPr fontId="2"/>
  </si>
  <si>
    <t>既受領額</t>
    <rPh sb="0" eb="1">
      <t>スデ</t>
    </rPh>
    <rPh sb="1" eb="3">
      <t>ジュリョウ</t>
    </rPh>
    <rPh sb="3" eb="4">
      <t>ガク</t>
    </rPh>
    <phoneticPr fontId="2"/>
  </si>
  <si>
    <t>日</t>
    <rPh sb="0" eb="1">
      <t>ヒ</t>
    </rPh>
    <phoneticPr fontId="2"/>
  </si>
  <si>
    <t>経理</t>
    <rPh sb="0" eb="2">
      <t>ケイリ</t>
    </rPh>
    <phoneticPr fontId="2"/>
  </si>
  <si>
    <t>　下記の通り請求申し上げます。</t>
    <rPh sb="1" eb="3">
      <t>カキ</t>
    </rPh>
    <rPh sb="4" eb="5">
      <t>トオ</t>
    </rPh>
    <rPh sb="6" eb="8">
      <t>セイキュウ</t>
    </rPh>
    <rPh sb="8" eb="9">
      <t>モウ</t>
    </rPh>
    <rPh sb="10" eb="11">
      <t>ア</t>
    </rPh>
    <phoneticPr fontId="2"/>
  </si>
  <si>
    <t>請求金額</t>
    <rPh sb="0" eb="2">
      <t>セイキュウ</t>
    </rPh>
    <rPh sb="2" eb="4">
      <t>キンガク</t>
    </rPh>
    <phoneticPr fontId="2"/>
  </si>
  <si>
    <t>島根水道株式会社　御中</t>
    <rPh sb="0" eb="2">
      <t>シマネ</t>
    </rPh>
    <rPh sb="2" eb="4">
      <t>スイドウ</t>
    </rPh>
    <rPh sb="4" eb="8">
      <t>カブシキガイシャ</t>
    </rPh>
    <rPh sb="9" eb="11">
      <t>オンチュウ</t>
    </rPh>
    <phoneticPr fontId="2"/>
  </si>
  <si>
    <t>対象月</t>
    <rPh sb="0" eb="2">
      <t>タイショウ</t>
    </rPh>
    <rPh sb="2" eb="3">
      <t>ツキ</t>
    </rPh>
    <phoneticPr fontId="2"/>
  </si>
  <si>
    <t>月末日締出来高累計額</t>
    <rPh sb="0" eb="1">
      <t>ツキ</t>
    </rPh>
    <rPh sb="1" eb="3">
      <t>マツジツ</t>
    </rPh>
    <rPh sb="3" eb="4">
      <t>シ</t>
    </rPh>
    <rPh sb="4" eb="7">
      <t>デキダカ</t>
    </rPh>
    <rPh sb="7" eb="9">
      <t>ルイケイ</t>
    </rPh>
    <rPh sb="9" eb="10">
      <t>ガク</t>
    </rPh>
    <phoneticPr fontId="2"/>
  </si>
  <si>
    <t>出来高対象額</t>
    <rPh sb="0" eb="3">
      <t>デキダカ</t>
    </rPh>
    <rPh sb="3" eb="5">
      <t>タイショウ</t>
    </rPh>
    <rPh sb="5" eb="6">
      <t>ガク</t>
    </rPh>
    <phoneticPr fontId="2"/>
  </si>
  <si>
    <t>注文者</t>
    <rPh sb="0" eb="2">
      <t>チュウモン</t>
    </rPh>
    <rPh sb="2" eb="3">
      <t>シャ</t>
    </rPh>
    <phoneticPr fontId="2"/>
  </si>
  <si>
    <t>　この欄は自社記入</t>
    <rPh sb="3" eb="4">
      <t>ラン</t>
    </rPh>
    <rPh sb="5" eb="7">
      <t>ジシャ</t>
    </rPh>
    <rPh sb="7" eb="9">
      <t>キニュウ</t>
    </rPh>
    <phoneticPr fontId="2"/>
  </si>
  <si>
    <t>　この欄は全て税抜き額です</t>
    <rPh sb="3" eb="4">
      <t>ラン</t>
    </rPh>
    <rPh sb="5" eb="6">
      <t>スベ</t>
    </rPh>
    <rPh sb="7" eb="8">
      <t>ゼイ</t>
    </rPh>
    <rPh sb="8" eb="9">
      <t>ヌ</t>
    </rPh>
    <rPh sb="10" eb="11">
      <t>ガク</t>
    </rPh>
    <phoneticPr fontId="2"/>
  </si>
  <si>
    <t>保留金額</t>
    <rPh sb="0" eb="2">
      <t>ホリュウ</t>
    </rPh>
    <rPh sb="2" eb="4">
      <t>キンガク</t>
    </rPh>
    <phoneticPr fontId="2"/>
  </si>
  <si>
    <t>控除金額</t>
    <rPh sb="0" eb="2">
      <t>コウジョ</t>
    </rPh>
    <rPh sb="2" eb="4">
      <t>キンガク</t>
    </rPh>
    <phoneticPr fontId="2"/>
  </si>
  <si>
    <t>査定金額</t>
    <rPh sb="0" eb="2">
      <t>サテイ</t>
    </rPh>
    <rPh sb="2" eb="4">
      <t>キンガク</t>
    </rPh>
    <phoneticPr fontId="2"/>
  </si>
  <si>
    <t>支払方法</t>
    <rPh sb="0" eb="2">
      <t>シハライ</t>
    </rPh>
    <rPh sb="2" eb="4">
      <t>ホウホウ</t>
    </rPh>
    <phoneticPr fontId="2"/>
  </si>
  <si>
    <t>サイト</t>
    <phoneticPr fontId="2"/>
  </si>
  <si>
    <t>摘要</t>
    <rPh sb="0" eb="2">
      <t>テキヨウ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</si>
  <si>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</si>
  <si>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</si>
  <si>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</si>
  <si>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</si>
  <si>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</si>
  <si>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振込先</t>
    <rPh sb="0" eb="2">
      <t>フリコミ</t>
    </rPh>
    <rPh sb="2" eb="3">
      <t>サキ</t>
    </rPh>
    <phoneticPr fontId="2"/>
  </si>
  <si>
    <t>金融機関</t>
    <rPh sb="0" eb="2">
      <t>キンユウ</t>
    </rPh>
    <rPh sb="2" eb="4">
      <t>キカン</t>
    </rPh>
    <phoneticPr fontId="2"/>
  </si>
  <si>
    <t>支店名</t>
    <rPh sb="0" eb="2">
      <t>シテン</t>
    </rPh>
    <rPh sb="2" eb="3">
      <t>メイ</t>
    </rPh>
    <phoneticPr fontId="2"/>
  </si>
  <si>
    <t>預金種類</t>
    <rPh sb="0" eb="2">
      <t>ヨキン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</si>
  <si>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</si>
  <si>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名義</t>
    <rPh sb="0" eb="2">
      <t>メイギ</t>
    </rPh>
    <phoneticPr fontId="2"/>
  </si>
  <si>
    <t>普通</t>
    <rPh sb="0" eb="2">
      <t>フツウ</t>
    </rPh>
    <phoneticPr fontId="2"/>
  </si>
  <si>
    <t>ﾌﾘｶﾞﾅ</t>
    <phoneticPr fontId="2"/>
  </si>
  <si>
    <t>①</t>
    <phoneticPr fontId="2"/>
  </si>
  <si>
    <t>②＝①×0.9</t>
    <phoneticPr fontId="2"/>
  </si>
  <si>
    <t>③</t>
    <phoneticPr fontId="2"/>
  </si>
  <si>
    <t>②-③</t>
    <phoneticPr fontId="2"/>
  </si>
  <si>
    <t>明細1</t>
    <rPh sb="0" eb="2">
      <t>メイサイ</t>
    </rPh>
    <phoneticPr fontId="2"/>
  </si>
  <si>
    <t>明細2</t>
    <rPh sb="0" eb="2">
      <t>メイサイ</t>
    </rPh>
    <phoneticPr fontId="2"/>
  </si>
  <si>
    <t>明細3</t>
    <rPh sb="0" eb="2">
      <t>メイサイ</t>
    </rPh>
    <phoneticPr fontId="2"/>
  </si>
  <si>
    <t>明細4</t>
    <rPh sb="0" eb="2">
      <t>メイサイ</t>
    </rPh>
    <phoneticPr fontId="2"/>
  </si>
  <si>
    <t>明細5</t>
    <rPh sb="0" eb="2">
      <t>メイサイ</t>
    </rPh>
    <phoneticPr fontId="2"/>
  </si>
  <si>
    <t>明細6</t>
    <rPh sb="0" eb="2">
      <t>メイサイ</t>
    </rPh>
    <phoneticPr fontId="2"/>
  </si>
  <si>
    <t>明細7</t>
    <rPh sb="0" eb="2">
      <t>メイサイ</t>
    </rPh>
    <phoneticPr fontId="2"/>
  </si>
  <si>
    <t>明細8</t>
    <rPh sb="0" eb="2">
      <t>メイサイ</t>
    </rPh>
    <phoneticPr fontId="2"/>
  </si>
  <si>
    <t>入力箇所</t>
    <rPh sb="0" eb="2">
      <t>ニュウリョク</t>
    </rPh>
    <rPh sb="2" eb="4">
      <t>カショ</t>
    </rPh>
    <phoneticPr fontId="2"/>
  </si>
  <si>
    <t>　（1）　この請求書は毎月末日締切、７日必着で工事№別に作成して下さい。
　（2）　請求書は３枚１組で①取引先控、②③島根水道㈱宛提出用です。
　（3）　請求書の記入に際しては、当社担当社員とお打合せの上、記入して下さい。</t>
    <rPh sb="7" eb="10">
      <t>セイキュウショ</t>
    </rPh>
    <rPh sb="11" eb="13">
      <t>マイツキ</t>
    </rPh>
    <rPh sb="13" eb="15">
      <t>マツジツ</t>
    </rPh>
    <rPh sb="15" eb="17">
      <t>シメキリ</t>
    </rPh>
    <rPh sb="19" eb="20">
      <t>ニチ</t>
    </rPh>
    <rPh sb="20" eb="22">
      <t>ヒッチャク</t>
    </rPh>
    <rPh sb="23" eb="25">
      <t>コウジ</t>
    </rPh>
    <rPh sb="26" eb="27">
      <t>ベツ</t>
    </rPh>
    <rPh sb="28" eb="30">
      <t>サクセイ</t>
    </rPh>
    <rPh sb="32" eb="33">
      <t>クダ</t>
    </rPh>
    <rPh sb="43" eb="46">
      <t>セイキュウショ</t>
    </rPh>
    <rPh sb="48" eb="49">
      <t>マイ</t>
    </rPh>
    <rPh sb="50" eb="51">
      <t>クミ</t>
    </rPh>
    <rPh sb="53" eb="55">
      <t>トリヒキ</t>
    </rPh>
    <rPh sb="55" eb="56">
      <t>サキ</t>
    </rPh>
    <rPh sb="56" eb="57">
      <t>ヒカ</t>
    </rPh>
    <rPh sb="60" eb="62">
      <t>シマネ</t>
    </rPh>
    <rPh sb="62" eb="64">
      <t>スイドウ</t>
    </rPh>
    <rPh sb="65" eb="66">
      <t>アテ</t>
    </rPh>
    <rPh sb="66" eb="69">
      <t>テイシュツヨウ</t>
    </rPh>
    <rPh sb="79" eb="82">
      <t>セイキュウショ</t>
    </rPh>
    <rPh sb="83" eb="85">
      <t>キニュウ</t>
    </rPh>
    <rPh sb="86" eb="87">
      <t>サイ</t>
    </rPh>
    <rPh sb="91" eb="93">
      <t>トウシャ</t>
    </rPh>
    <rPh sb="93" eb="95">
      <t>タントウ</t>
    </rPh>
    <rPh sb="95" eb="97">
      <t>シャイン</t>
    </rPh>
    <rPh sb="99" eb="101">
      <t>ウチアワ</t>
    </rPh>
    <rPh sb="103" eb="104">
      <t>ウエ</t>
    </rPh>
    <rPh sb="105" eb="107">
      <t>キニュウ</t>
    </rPh>
    <rPh sb="109" eb="110">
      <t>クダ</t>
    </rPh>
    <phoneticPr fontId="2"/>
  </si>
  <si>
    <t>税抜既受領額</t>
    <rPh sb="0" eb="1">
      <t>ゼイ</t>
    </rPh>
    <rPh sb="1" eb="2">
      <t>ヌ</t>
    </rPh>
    <rPh sb="2" eb="3">
      <t>スデ</t>
    </rPh>
    <rPh sb="3" eb="5">
      <t>ジュリョウ</t>
    </rPh>
    <rPh sb="5" eb="6">
      <t>ガク</t>
    </rPh>
    <phoneticPr fontId="2"/>
  </si>
  <si>
    <t>税抜契約金額</t>
    <rPh sb="0" eb="1">
      <t>ゼイ</t>
    </rPh>
    <rPh sb="1" eb="2">
      <t>ヌ</t>
    </rPh>
    <rPh sb="2" eb="4">
      <t>ケイヤク</t>
    </rPh>
    <rPh sb="4" eb="6">
      <t>キンガク</t>
    </rPh>
    <phoneticPr fontId="2"/>
  </si>
  <si>
    <t>累計出来高</t>
    <rPh sb="0" eb="2">
      <t>ルイケイ</t>
    </rPh>
    <rPh sb="2" eb="5">
      <t>デキダカ</t>
    </rPh>
    <phoneticPr fontId="2"/>
  </si>
  <si>
    <t>税抜き請求額</t>
    <rPh sb="0" eb="1">
      <t>ゼイ</t>
    </rPh>
    <rPh sb="1" eb="2">
      <t>ヌ</t>
    </rPh>
    <rPh sb="3" eb="5">
      <t>セイキュウ</t>
    </rPh>
    <rPh sb="5" eb="6">
      <t>ガク</t>
    </rPh>
    <phoneticPr fontId="2"/>
  </si>
  <si>
    <t>住  所</t>
    <rPh sb="0" eb="1">
      <t>ジュウ</t>
    </rPh>
    <rPh sb="3" eb="4">
      <t>ショ</t>
    </rPh>
    <phoneticPr fontId="2"/>
  </si>
  <si>
    <t>氏  名</t>
    <rPh sb="0" eb="1">
      <t>シ</t>
    </rPh>
    <rPh sb="3" eb="4">
      <t>メイ</t>
    </rPh>
    <phoneticPr fontId="2"/>
  </si>
  <si>
    <t>手形</t>
    <rPh sb="0" eb="2">
      <t>テガタ</t>
    </rPh>
    <phoneticPr fontId="2"/>
  </si>
  <si>
    <t>現金</t>
    <rPh sb="0" eb="2">
      <t>ゲンキン</t>
    </rPh>
    <phoneticPr fontId="2"/>
  </si>
  <si>
    <t>今、入力されている文字・数字は、見本ですので、上書きして下さい。</t>
    <rPh sb="0" eb="1">
      <t>イマ</t>
    </rPh>
    <rPh sb="2" eb="4">
      <t>ニュウリョク</t>
    </rPh>
    <rPh sb="9" eb="11">
      <t>モジ</t>
    </rPh>
    <rPh sb="12" eb="14">
      <t>スウジ</t>
    </rPh>
    <rPh sb="16" eb="18">
      <t>ミホン</t>
    </rPh>
    <rPh sb="23" eb="25">
      <t>ウワガ</t>
    </rPh>
    <rPh sb="28" eb="29">
      <t>クダ</t>
    </rPh>
    <phoneticPr fontId="2"/>
  </si>
  <si>
    <t>請求者控　もプリントアウトするように設定してありますので、必要なければ設定を変えて下さい。</t>
    <rPh sb="0" eb="3">
      <t>セイキュウシャ</t>
    </rPh>
    <rPh sb="3" eb="4">
      <t>ヒカ</t>
    </rPh>
    <rPh sb="18" eb="20">
      <t>セッテイ</t>
    </rPh>
    <rPh sb="41" eb="42">
      <t>クダ</t>
    </rPh>
    <phoneticPr fontId="2"/>
  </si>
  <si>
    <t>○○邸排水設備工事</t>
    <rPh sb="2" eb="3">
      <t>テイ</t>
    </rPh>
    <rPh sb="3" eb="5">
      <t>ハイスイ</t>
    </rPh>
    <rPh sb="5" eb="7">
      <t>セツビ</t>
    </rPh>
    <rPh sb="7" eb="9">
      <t>コウジ</t>
    </rPh>
    <phoneticPr fontId="2"/>
  </si>
  <si>
    <t>セル内に文字が収まらない等あれば、設定を変えて下さい。</t>
    <rPh sb="2" eb="3">
      <t>ナイ</t>
    </rPh>
    <rPh sb="4" eb="6">
      <t>モジ</t>
    </rPh>
    <rPh sb="7" eb="8">
      <t>オサ</t>
    </rPh>
    <rPh sb="12" eb="13">
      <t>トウ</t>
    </rPh>
    <rPh sb="17" eb="19">
      <t>セッテイ</t>
    </rPh>
    <rPh sb="20" eb="21">
      <t>カ</t>
    </rPh>
    <rPh sb="23" eb="24">
      <t>クダ</t>
    </rPh>
    <phoneticPr fontId="2"/>
  </si>
  <si>
    <t>消費税端数処理</t>
    <rPh sb="0" eb="3">
      <t>ショウヒゼイ</t>
    </rPh>
    <rPh sb="3" eb="5">
      <t>ハスウ</t>
    </rPh>
    <rPh sb="5" eb="7">
      <t>ショリ</t>
    </rPh>
    <phoneticPr fontId="2"/>
  </si>
  <si>
    <t>平日</t>
    <rPh sb="0" eb="2">
      <t>ヘイジツ</t>
    </rPh>
    <phoneticPr fontId="2"/>
  </si>
  <si>
    <t>金額①</t>
    <rPh sb="0" eb="2">
      <t>キンガク</t>
    </rPh>
    <phoneticPr fontId="2"/>
  </si>
  <si>
    <t>残業</t>
    <rPh sb="0" eb="2">
      <t>ザンギョウ</t>
    </rPh>
    <phoneticPr fontId="2"/>
  </si>
  <si>
    <t>金額②</t>
    <rPh sb="0" eb="2">
      <t>キンガク</t>
    </rPh>
    <phoneticPr fontId="2"/>
  </si>
  <si>
    <t>合計金額</t>
    <rPh sb="0" eb="2">
      <t>ゴウケイ</t>
    </rPh>
    <rPh sb="2" eb="4">
      <t>キンガク</t>
    </rPh>
    <phoneticPr fontId="2"/>
  </si>
  <si>
    <t>8：00～17：00</t>
    <phoneticPr fontId="2"/>
  </si>
  <si>
    <t>時間（ｈ）</t>
    <rPh sb="0" eb="2">
      <t>ジカン</t>
    </rPh>
    <phoneticPr fontId="2"/>
  </si>
  <si>
    <t>（①＋②）</t>
    <phoneticPr fontId="2"/>
  </si>
  <si>
    <t>No.</t>
    <phoneticPr fontId="2"/>
  </si>
  <si>
    <t>現場名</t>
    <rPh sb="0" eb="2">
      <t>ゲンバ</t>
    </rPh>
    <rPh sb="2" eb="3">
      <t>メイ</t>
    </rPh>
    <phoneticPr fontId="2"/>
  </si>
  <si>
    <t>（氏名）</t>
    <rPh sb="1" eb="3">
      <t>シメイ</t>
    </rPh>
    <phoneticPr fontId="2"/>
  </si>
  <si>
    <t>常用計算書</t>
    <rPh sb="0" eb="2">
      <t>ジョウヨウ</t>
    </rPh>
    <rPh sb="2" eb="5">
      <t>ケイサンショ</t>
    </rPh>
    <phoneticPr fontId="2"/>
  </si>
  <si>
    <t>宍道</t>
    <rPh sb="0" eb="2">
      <t>シンジ</t>
    </rPh>
    <phoneticPr fontId="2"/>
  </si>
  <si>
    <t>雲南</t>
    <rPh sb="0" eb="2">
      <t>ウンナン</t>
    </rPh>
    <phoneticPr fontId="2"/>
  </si>
  <si>
    <t>玉湯</t>
    <rPh sb="0" eb="2">
      <t>タマユ</t>
    </rPh>
    <phoneticPr fontId="2"/>
  </si>
  <si>
    <t>松江</t>
    <rPh sb="0" eb="2">
      <t>マツエ</t>
    </rPh>
    <phoneticPr fontId="2"/>
  </si>
  <si>
    <t>斐川</t>
    <rPh sb="0" eb="2">
      <t>ヒカワ</t>
    </rPh>
    <phoneticPr fontId="2"/>
  </si>
  <si>
    <t>営業所</t>
    <rPh sb="0" eb="3">
      <t>エイギョウショ</t>
    </rPh>
    <phoneticPr fontId="2"/>
  </si>
  <si>
    <t>　18：00～</t>
    <phoneticPr fontId="2"/>
  </si>
  <si>
    <t>日付</t>
    <rPh sb="0" eb="2">
      <t>ヒヅケ</t>
    </rPh>
    <phoneticPr fontId="2"/>
  </si>
  <si>
    <t>○工</t>
    <rPh sb="1" eb="2">
      <t>コウ</t>
    </rPh>
    <phoneticPr fontId="2"/>
  </si>
  <si>
    <t>昭和</t>
    <rPh sb="0" eb="2">
      <t>ショウワ</t>
    </rPh>
    <phoneticPr fontId="2"/>
  </si>
  <si>
    <t>○○邸</t>
    <rPh sb="2" eb="3">
      <t>テイ</t>
    </rPh>
    <phoneticPr fontId="2"/>
  </si>
  <si>
    <t>電話番号</t>
    <rPh sb="0" eb="2">
      <t>デンワ</t>
    </rPh>
    <rPh sb="2" eb="4">
      <t>バンゴウ</t>
    </rPh>
    <phoneticPr fontId="2"/>
  </si>
  <si>
    <t>TEL</t>
    <phoneticPr fontId="2"/>
  </si>
  <si>
    <t>①</t>
    <phoneticPr fontId="2"/>
  </si>
  <si>
    <t>②</t>
    <phoneticPr fontId="2"/>
  </si>
  <si>
    <t>　2）ブルーの網掛け部分は任意で入力して下さい。</t>
    <rPh sb="7" eb="9">
      <t>アミカ</t>
    </rPh>
    <rPh sb="10" eb="12">
      <t>ブブン</t>
    </rPh>
    <rPh sb="13" eb="15">
      <t>ニンイ</t>
    </rPh>
    <rPh sb="16" eb="18">
      <t>ニュウリョク</t>
    </rPh>
    <rPh sb="20" eb="21">
      <t>クダ</t>
    </rPh>
    <phoneticPr fontId="2"/>
  </si>
  <si>
    <t xml:space="preserve">③
</t>
    <phoneticPr fontId="2"/>
  </si>
  <si>
    <t>明細が1枚に収まらない時は【明細2】を使って下さい</t>
    <rPh sb="0" eb="2">
      <t>メイサイ</t>
    </rPh>
    <rPh sb="4" eb="5">
      <t>マイ</t>
    </rPh>
    <rPh sb="6" eb="7">
      <t>オサ</t>
    </rPh>
    <rPh sb="11" eb="12">
      <t>トキ</t>
    </rPh>
    <rPh sb="14" eb="16">
      <t>メイサイ</t>
    </rPh>
    <rPh sb="19" eb="20">
      <t>ツカ</t>
    </rPh>
    <rPh sb="22" eb="23">
      <t>クダ</t>
    </rPh>
    <phoneticPr fontId="2"/>
  </si>
  <si>
    <t>④</t>
    <phoneticPr fontId="2"/>
  </si>
  <si>
    <t>⑤</t>
    <phoneticPr fontId="2"/>
  </si>
  <si>
    <t>⑥</t>
    <phoneticPr fontId="2"/>
  </si>
  <si>
    <t>　　　　(振込先は支払い方法が振込みの場合のみ)</t>
    <rPh sb="5" eb="7">
      <t>フリコミ</t>
    </rPh>
    <rPh sb="7" eb="8">
      <t>サキ</t>
    </rPh>
    <rPh sb="9" eb="11">
      <t>シハラ</t>
    </rPh>
    <rPh sb="12" eb="14">
      <t>ホウホウ</t>
    </rPh>
    <rPh sb="15" eb="17">
      <t>フリコ</t>
    </rPh>
    <rPh sb="19" eb="21">
      <t>バアイ</t>
    </rPh>
    <phoneticPr fontId="2"/>
  </si>
  <si>
    <t>契約工事</t>
    <rPh sb="0" eb="2">
      <t>ケイヤク</t>
    </rPh>
    <rPh sb="2" eb="4">
      <t>コウジ</t>
    </rPh>
    <phoneticPr fontId="2"/>
  </si>
  <si>
    <t>明細9</t>
    <rPh sb="0" eb="2">
      <t>メイサイ</t>
    </rPh>
    <phoneticPr fontId="2"/>
  </si>
  <si>
    <t>明細計</t>
    <rPh sb="0" eb="2">
      <t>メイサイ</t>
    </rPh>
    <rPh sb="2" eb="3">
      <t>ケイ</t>
    </rPh>
    <phoneticPr fontId="2"/>
  </si>
  <si>
    <t>XXXX-XX-XXXX</t>
    <phoneticPr fontId="2"/>
  </si>
  <si>
    <t>□□市□□町123-4</t>
    <rPh sb="2" eb="3">
      <t>シ</t>
    </rPh>
    <rPh sb="5" eb="6">
      <t>マチ</t>
    </rPh>
    <phoneticPr fontId="2"/>
  </si>
  <si>
    <t>○○銀行</t>
    <rPh sb="2" eb="4">
      <t>ギンコウ</t>
    </rPh>
    <phoneticPr fontId="2"/>
  </si>
  <si>
    <t>××支店</t>
    <rPh sb="2" eb="4">
      <t>シテン</t>
    </rPh>
    <phoneticPr fontId="2"/>
  </si>
  <si>
    <t>㊞</t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</si>
  <si>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</si>
  <si>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手書きを希望される方は　【手書き用】　をプリントアウトしてお使いください。
（１部コピーして、計２部提出をお願い致します）</t>
    <rPh sb="0" eb="2">
      <t>テガ</t>
    </rPh>
    <rPh sb="4" eb="6">
      <t>キボウ</t>
    </rPh>
    <rPh sb="9" eb="10">
      <t>カタ</t>
    </rPh>
    <rPh sb="13" eb="15">
      <t>テガ</t>
    </rPh>
    <rPh sb="16" eb="17">
      <t>ヨウ</t>
    </rPh>
    <rPh sb="30" eb="31">
      <t>ツカ</t>
    </rPh>
    <rPh sb="40" eb="41">
      <t>ブ</t>
    </rPh>
    <rPh sb="47" eb="48">
      <t>ケイ</t>
    </rPh>
    <rPh sb="49" eb="50">
      <t>ブ</t>
    </rPh>
    <rPh sb="50" eb="52">
      <t>テイシュツ</t>
    </rPh>
    <rPh sb="54" eb="55">
      <t>ネガイ</t>
    </rPh>
    <rPh sb="56" eb="57">
      <t>タ</t>
    </rPh>
    <phoneticPr fontId="2"/>
  </si>
  <si>
    <t xml:space="preserve">⑦
</t>
    <phoneticPr fontId="2"/>
  </si>
  <si>
    <t>部長</t>
    <rPh sb="0" eb="2">
      <t>ブチョウ</t>
    </rPh>
    <phoneticPr fontId="2"/>
  </si>
  <si>
    <t>普通
当座</t>
    <rPh sb="0" eb="2">
      <t>フツウ</t>
    </rPh>
    <rPh sb="3" eb="5">
      <t>トウザ</t>
    </rPh>
    <phoneticPr fontId="2"/>
  </si>
  <si>
    <t>消費税率</t>
    <rPh sb="0" eb="3">
      <t>ショウヒゼイ</t>
    </rPh>
    <rPh sb="3" eb="4">
      <t>リツ</t>
    </rPh>
    <phoneticPr fontId="2"/>
  </si>
  <si>
    <t>実賃報告</t>
    <rPh sb="0" eb="1">
      <t>ジツ</t>
    </rPh>
    <rPh sb="1" eb="2">
      <t>チン</t>
    </rPh>
    <rPh sb="2" eb="4">
      <t>ホウコク</t>
    </rPh>
    <phoneticPr fontId="2"/>
  </si>
  <si>
    <t>実　　賃</t>
    <rPh sb="0" eb="1">
      <t>ジツ</t>
    </rPh>
    <rPh sb="3" eb="4">
      <t>チン</t>
    </rPh>
    <phoneticPr fontId="2"/>
  </si>
  <si>
    <t>対　象　・　対象外</t>
    <rPh sb="0" eb="1">
      <t>タイ</t>
    </rPh>
    <rPh sb="2" eb="3">
      <t>ゾウ</t>
    </rPh>
    <rPh sb="6" eb="9">
      <t>タイショウガイ</t>
    </rPh>
    <phoneticPr fontId="2"/>
  </si>
  <si>
    <t>提出済　・　未提出</t>
    <rPh sb="0" eb="2">
      <t>テイシュツ</t>
    </rPh>
    <rPh sb="2" eb="3">
      <t>スミ</t>
    </rPh>
    <rPh sb="6" eb="7">
      <t>ミ</t>
    </rPh>
    <rPh sb="7" eb="9">
      <t>テイシュツ</t>
    </rPh>
    <phoneticPr fontId="2"/>
  </si>
  <si>
    <t>田本社長</t>
    <rPh sb="0" eb="2">
      <t>タモト</t>
    </rPh>
    <rPh sb="2" eb="4">
      <t>シャチョウ</t>
    </rPh>
    <phoneticPr fontId="2"/>
  </si>
  <si>
    <t>式</t>
    <rPh sb="0" eb="1">
      <t>シキ</t>
    </rPh>
    <phoneticPr fontId="2"/>
  </si>
  <si>
    <t>工事（商品）代金全額を請求する時は　【一括請求】
出来高請求の中間請求の時は　【出来高請求】・・・税抜き請求金額は10万単位になるよう設定してあります
出来高請求の最終請求の時は　【出来高残額請求】　のシートを選んで下さい</t>
    <rPh sb="0" eb="2">
      <t>コウジ</t>
    </rPh>
    <rPh sb="3" eb="5">
      <t>ショウヒン</t>
    </rPh>
    <rPh sb="6" eb="8">
      <t>ダイキン</t>
    </rPh>
    <rPh sb="8" eb="10">
      <t>ゼンガク</t>
    </rPh>
    <rPh sb="11" eb="13">
      <t>セイキュウ</t>
    </rPh>
    <rPh sb="15" eb="16">
      <t>トキ</t>
    </rPh>
    <rPh sb="19" eb="21">
      <t>イッカツ</t>
    </rPh>
    <rPh sb="21" eb="23">
      <t>セイキュウ</t>
    </rPh>
    <rPh sb="31" eb="33">
      <t>チュウカン</t>
    </rPh>
    <rPh sb="33" eb="35">
      <t>セイキュウ</t>
    </rPh>
    <rPh sb="49" eb="50">
      <t>ゼイ</t>
    </rPh>
    <rPh sb="50" eb="51">
      <t>ヌ</t>
    </rPh>
    <rPh sb="52" eb="54">
      <t>セイキュウ</t>
    </rPh>
    <rPh sb="54" eb="56">
      <t>キンガク</t>
    </rPh>
    <rPh sb="59" eb="62">
      <t>マンタンイ</t>
    </rPh>
    <rPh sb="67" eb="69">
      <t>セッテイ</t>
    </rPh>
    <phoneticPr fontId="2"/>
  </si>
  <si>
    <t>協議会費</t>
    <rPh sb="0" eb="2">
      <t>キョウギ</t>
    </rPh>
    <rPh sb="2" eb="4">
      <t>カイヒ</t>
    </rPh>
    <phoneticPr fontId="2"/>
  </si>
  <si>
    <t>有　　無</t>
    <rPh sb="0" eb="1">
      <t>ア</t>
    </rPh>
    <rPh sb="3" eb="4">
      <t>ム</t>
    </rPh>
    <phoneticPr fontId="2"/>
  </si>
  <si>
    <t>担当課長</t>
    <rPh sb="0" eb="2">
      <t>タントウ</t>
    </rPh>
    <rPh sb="2" eb="4">
      <t>カチョウ</t>
    </rPh>
    <phoneticPr fontId="2"/>
  </si>
  <si>
    <t>注文者上司</t>
    <rPh sb="0" eb="2">
      <t>チュウモン</t>
    </rPh>
    <rPh sb="2" eb="3">
      <t>シャ</t>
    </rPh>
    <rPh sb="3" eb="5">
      <t>ジョウシ</t>
    </rPh>
    <phoneticPr fontId="2"/>
  </si>
  <si>
    <t>配管工事</t>
    <rPh sb="0" eb="2">
      <t>ハイカン</t>
    </rPh>
    <rPh sb="2" eb="4">
      <t>コウジ</t>
    </rPh>
    <phoneticPr fontId="2"/>
  </si>
  <si>
    <t>％</t>
    <phoneticPr fontId="2"/>
  </si>
  <si>
    <t>フリガナ</t>
    <phoneticPr fontId="2"/>
  </si>
  <si>
    <t>合　　　　　計</t>
    <rPh sb="0" eb="1">
      <t>ゴウ</t>
    </rPh>
    <rPh sb="6" eb="7">
      <t>ケイ</t>
    </rPh>
    <phoneticPr fontId="2"/>
  </si>
  <si>
    <t>適格請求書発行事業者登録番号</t>
    <rPh sb="10" eb="12">
      <t>トウロク</t>
    </rPh>
    <rPh sb="12" eb="14">
      <t>バンゴウ</t>
    </rPh>
    <phoneticPr fontId="2"/>
  </si>
  <si>
    <t>請 求 者</t>
    <rPh sb="0" eb="1">
      <t>ショウ</t>
    </rPh>
    <rPh sb="2" eb="3">
      <t>モトム</t>
    </rPh>
    <rPh sb="4" eb="5">
      <t>モノ</t>
    </rPh>
    <phoneticPr fontId="2"/>
  </si>
  <si>
    <r>
      <t>請　　求　　書 ①</t>
    </r>
    <r>
      <rPr>
        <sz val="11"/>
        <rFont val="BIZ UDゴシック"/>
        <family val="3"/>
        <charset val="128"/>
      </rPr>
      <t xml:space="preserve"> （ 請 求 者 控 ）</t>
    </r>
    <rPh sb="0" eb="1">
      <t>ショウ</t>
    </rPh>
    <rPh sb="3" eb="4">
      <t>モトム</t>
    </rPh>
    <rPh sb="6" eb="7">
      <t>ショ</t>
    </rPh>
    <rPh sb="12" eb="13">
      <t>ショウ</t>
    </rPh>
    <rPh sb="14" eb="15">
      <t>モトム</t>
    </rPh>
    <rPh sb="16" eb="17">
      <t>シャ</t>
    </rPh>
    <rPh sb="18" eb="19">
      <t>ヒカ</t>
    </rPh>
    <phoneticPr fontId="2"/>
  </si>
  <si>
    <r>
      <t>請　　求　　書 ②</t>
    </r>
    <r>
      <rPr>
        <sz val="11"/>
        <rFont val="BIZ UDゴシック"/>
        <family val="3"/>
        <charset val="128"/>
      </rPr>
      <t xml:space="preserve"> （ 担当者保管 ）</t>
    </r>
    <rPh sb="0" eb="1">
      <t>ショウ</t>
    </rPh>
    <rPh sb="3" eb="4">
      <t>モトム</t>
    </rPh>
    <rPh sb="6" eb="7">
      <t>ショ</t>
    </rPh>
    <rPh sb="12" eb="15">
      <t>タントウシャ</t>
    </rPh>
    <rPh sb="15" eb="17">
      <t>ホカン</t>
    </rPh>
    <phoneticPr fontId="2"/>
  </si>
  <si>
    <r>
      <t>請　　求　　書 ③</t>
    </r>
    <r>
      <rPr>
        <sz val="11"/>
        <rFont val="BIZ UDゴシック"/>
        <family val="3"/>
        <charset val="128"/>
      </rPr>
      <t xml:space="preserve"> （ 稟 議 用 ）</t>
    </r>
    <rPh sb="0" eb="1">
      <t>ショウ</t>
    </rPh>
    <rPh sb="3" eb="4">
      <t>モトム</t>
    </rPh>
    <rPh sb="6" eb="7">
      <t>ショ</t>
    </rPh>
    <rPh sb="12" eb="13">
      <t>ヒン</t>
    </rPh>
    <rPh sb="14" eb="15">
      <t>ギ</t>
    </rPh>
    <rPh sb="16" eb="17">
      <t>ヨウ</t>
    </rPh>
    <phoneticPr fontId="2"/>
  </si>
  <si>
    <t>※担当者査定により②は担当者保管、
　③は経理へ提出して下さい。</t>
    <rPh sb="1" eb="4">
      <t>タントウシャ</t>
    </rPh>
    <rPh sb="4" eb="6">
      <t>サテイ</t>
    </rPh>
    <rPh sb="11" eb="14">
      <t>タントウシャ</t>
    </rPh>
    <rPh sb="14" eb="16">
      <t>ホカン</t>
    </rPh>
    <rPh sb="21" eb="23">
      <t>ケイリ</t>
    </rPh>
    <rPh sb="24" eb="26">
      <t>テイシュツ</t>
    </rPh>
    <rPh sb="28" eb="29">
      <t>クダ</t>
    </rPh>
    <phoneticPr fontId="2"/>
  </si>
  <si>
    <t>資材 ・ 外注 ・ 経費</t>
    <rPh sb="0" eb="2">
      <t>シザイ</t>
    </rPh>
    <rPh sb="5" eb="7">
      <t>ガイチュウ</t>
    </rPh>
    <rPh sb="10" eb="12">
      <t>ケイヒ</t>
    </rPh>
    <phoneticPr fontId="2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</si>
  <si>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ヒ</t>
    </rPh>
    <phoneticPr fontId="2"/>
  </si>
  <si>
    <t>③</t>
    <phoneticPr fontId="2"/>
  </si>
  <si>
    <t>②-③</t>
    <phoneticPr fontId="2"/>
  </si>
  <si>
    <t>ﾌﾘｶﾞﾅ</t>
    <phoneticPr fontId="2"/>
  </si>
  <si>
    <r>
      <t>1</t>
    </r>
    <r>
      <rPr>
        <sz val="11"/>
        <rFont val="BIZ UDゴシック"/>
        <family val="3"/>
        <charset val="128"/>
      </rPr>
      <t xml:space="preserve">切捨て </t>
    </r>
    <r>
      <rPr>
        <b/>
        <sz val="11"/>
        <rFont val="BIZ UDゴシック"/>
        <family val="3"/>
        <charset val="128"/>
      </rPr>
      <t>2</t>
    </r>
    <r>
      <rPr>
        <sz val="11"/>
        <rFont val="BIZ UDゴシック"/>
        <family val="3"/>
        <charset val="128"/>
      </rPr>
      <t xml:space="preserve">四捨五入 </t>
    </r>
    <r>
      <rPr>
        <b/>
        <sz val="11"/>
        <rFont val="BIZ UDゴシック"/>
        <family val="3"/>
        <charset val="128"/>
      </rPr>
      <t>3</t>
    </r>
    <r>
      <rPr>
        <sz val="11"/>
        <rFont val="BIZ UDゴシック"/>
        <family val="3"/>
        <charset val="128"/>
      </rPr>
      <t xml:space="preserve">切上げ </t>
    </r>
    <r>
      <rPr>
        <b/>
        <sz val="11"/>
        <rFont val="BIZ UDゴシック"/>
        <family val="3"/>
        <charset val="128"/>
      </rPr>
      <t>4</t>
    </r>
    <r>
      <rPr>
        <sz val="11"/>
        <rFont val="BIZ UDゴシック"/>
        <family val="3"/>
        <charset val="128"/>
      </rPr>
      <t>なし</t>
    </r>
    <rPh sb="1" eb="3">
      <t>キリス</t>
    </rPh>
    <rPh sb="6" eb="10">
      <t>シシャゴニュウ</t>
    </rPh>
    <rPh sb="12" eb="14">
      <t>キリア</t>
    </rPh>
    <phoneticPr fontId="2"/>
  </si>
  <si>
    <r>
      <t>各シートの</t>
    </r>
    <r>
      <rPr>
        <b/>
        <sz val="11"/>
        <rFont val="BIZ UDゴシック"/>
        <family val="3"/>
        <charset val="128"/>
      </rPr>
      <t>入力箇所</t>
    </r>
    <r>
      <rPr>
        <sz val="11"/>
        <rFont val="BIZ UDゴシック"/>
        <family val="3"/>
        <charset val="128"/>
      </rPr>
      <t>　のグレー＆ブルーの網掛け部分に入力して頂き、印刷をすれば請求書が出来ます。</t>
    </r>
    <rPh sb="0" eb="1">
      <t>カク</t>
    </rPh>
    <rPh sb="5" eb="7">
      <t>ニュウリョク</t>
    </rPh>
    <rPh sb="7" eb="9">
      <t>カショ</t>
    </rPh>
    <rPh sb="19" eb="21">
      <t>アミカ</t>
    </rPh>
    <rPh sb="22" eb="24">
      <t>ブブン</t>
    </rPh>
    <rPh sb="25" eb="27">
      <t>ニュウリョク</t>
    </rPh>
    <rPh sb="29" eb="30">
      <t>イタダ</t>
    </rPh>
    <rPh sb="32" eb="34">
      <t>インサツ</t>
    </rPh>
    <rPh sb="38" eb="41">
      <t>セイキュウショ</t>
    </rPh>
    <rPh sb="42" eb="44">
      <t>デキ</t>
    </rPh>
    <phoneticPr fontId="2"/>
  </si>
  <si>
    <t>○○設備</t>
    <rPh sb="2" eb="4">
      <t>セツビ</t>
    </rPh>
    <phoneticPr fontId="2"/>
  </si>
  <si>
    <t>代表　△△　△△</t>
    <rPh sb="0" eb="2">
      <t>ダイヒョウ</t>
    </rPh>
    <phoneticPr fontId="2"/>
  </si>
  <si>
    <t>○○設備　代表　△△　△△</t>
    <rPh sb="2" eb="4">
      <t>セツビ</t>
    </rPh>
    <rPh sb="5" eb="7">
      <t>ダイヒョウ</t>
    </rPh>
    <phoneticPr fontId="2"/>
  </si>
  <si>
    <t>ﾏﾙﾏﾙｾﾂﾋﾞ ﾀﾞｲﾋｮｳ ｻﾝｶｸｻﾝｶｸ ｻﾝｶｸｻﾝｶｸ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</si>
  <si>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</si>
  <si>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支店名</t>
    <rPh sb="0" eb="2">
      <t>シテン</t>
    </rPh>
    <rPh sb="2" eb="3">
      <t>メイ</t>
    </rPh>
    <phoneticPr fontId="2"/>
  </si>
  <si>
    <t>Ｈ</t>
    <phoneticPr fontId="2"/>
  </si>
  <si>
    <t>配管工事　8：00～17：00</t>
    <rPh sb="0" eb="2">
      <t>ハイカン</t>
    </rPh>
    <rPh sb="2" eb="4">
      <t>コウジ</t>
    </rPh>
    <phoneticPr fontId="2"/>
  </si>
  <si>
    <t>10%消費税</t>
  </si>
  <si>
    <t>登録番号なし</t>
    <rPh sb="0" eb="2">
      <t>トウロク</t>
    </rPh>
    <rPh sb="2" eb="4">
      <t>バンゴウ</t>
    </rPh>
    <phoneticPr fontId="2"/>
  </si>
  <si>
    <t>10％対象額</t>
    <rPh sb="3" eb="5">
      <t>タイショウ</t>
    </rPh>
    <rPh sb="5" eb="6">
      <t>ガク</t>
    </rPh>
    <phoneticPr fontId="2"/>
  </si>
  <si>
    <r>
      <t>　1）</t>
    </r>
    <r>
      <rPr>
        <sz val="11"/>
        <color indexed="10"/>
        <rFont val="BIZ UDゴシック"/>
        <family val="3"/>
        <charset val="128"/>
      </rPr>
      <t>グレー</t>
    </r>
    <r>
      <rPr>
        <sz val="11"/>
        <rFont val="BIZ UDゴシック"/>
        <family val="3"/>
        <charset val="128"/>
      </rPr>
      <t>の網掛け部分は</t>
    </r>
    <r>
      <rPr>
        <sz val="11"/>
        <color indexed="10"/>
        <rFont val="BIZ UDゴシック"/>
        <family val="3"/>
        <charset val="128"/>
      </rPr>
      <t>必ず入力</t>
    </r>
    <r>
      <rPr>
        <sz val="11"/>
        <rFont val="BIZ UDゴシック"/>
        <family val="3"/>
        <charset val="128"/>
      </rPr>
      <t>して下さい。</t>
    </r>
    <rPh sb="7" eb="9">
      <t>アミカ</t>
    </rPh>
    <rPh sb="10" eb="12">
      <t>ブブン</t>
    </rPh>
    <rPh sb="13" eb="14">
      <t>カナラ</t>
    </rPh>
    <rPh sb="15" eb="17">
      <t>ニュウリョク</t>
    </rPh>
    <rPh sb="19" eb="20">
      <t>クダ</t>
    </rPh>
    <phoneticPr fontId="2"/>
  </si>
  <si>
    <t xml:space="preserve">⑧
</t>
    <phoneticPr fontId="2"/>
  </si>
  <si>
    <t>メールにて請求書の提出をされる場合は、【請求書③（稟議用）】に押印したものをＰＤＦにして
itou-yuka@shimanesuidoh.co.jp　へ送信してください。
※メールタイトルは　○月分請求書　でお願いします。
※工事担当者ではなく、総務課伊藤へ送ってください。
※メールで提出される場合は【請求書②（担当者保管）】は必要ありません。</t>
    <rPh sb="5" eb="8">
      <t>セイキュウショ</t>
    </rPh>
    <rPh sb="9" eb="11">
      <t>テイシュツ</t>
    </rPh>
    <rPh sb="15" eb="17">
      <t>バアイ</t>
    </rPh>
    <rPh sb="31" eb="33">
      <t>オウイン</t>
    </rPh>
    <rPh sb="76" eb="78">
      <t>ソウシン</t>
    </rPh>
    <rPh sb="114" eb="119">
      <t>コウジタントウシャ</t>
    </rPh>
    <rPh sb="124" eb="127">
      <t>ソウムカ</t>
    </rPh>
    <rPh sb="127" eb="129">
      <t>イトウ</t>
    </rPh>
    <rPh sb="130" eb="131">
      <t>オク</t>
    </rPh>
    <rPh sb="144" eb="146">
      <t>テイシュツ</t>
    </rPh>
    <rPh sb="149" eb="151">
      <t>バアイ</t>
    </rPh>
    <rPh sb="153" eb="156">
      <t>セイキュウショ</t>
    </rPh>
    <rPh sb="166" eb="168">
      <t>ヒツヨウ</t>
    </rPh>
    <phoneticPr fontId="2"/>
  </si>
</sst>
</file>

<file path=xl/styles.xml><?xml version="1.0" encoding="utf-8"?>
<styleSheet xmlns="http://schemas.openxmlformats.org/spreadsheetml/2006/main">
  <numFmts count="10">
    <numFmt numFmtId="176" formatCode="0_ ;[Red]\-0\ "/>
    <numFmt numFmtId="177" formatCode="&quot;（ &quot;@&quot; ）&quot;"/>
    <numFmt numFmtId="178" formatCode="#,##0_ ;[Red]\-#,##0\ "/>
    <numFmt numFmtId="179" formatCode="&quot;時&quot;&quot;間&quot;&quot;×&quot;#,###"/>
    <numFmt numFmtId="180" formatCode="&quot;小&quot;&quot;計&quot;\ &quot;¥&quot;\ #,###"/>
    <numFmt numFmtId="181" formatCode="[$-411]ggge&quot;年&quot;m&quot;月&quot;d&quot;日&quot;;@"/>
    <numFmt numFmtId="182" formatCode="&quot;計&quot;\ &quot;¥&quot;\ #,###"/>
    <numFmt numFmtId="183" formatCode="#,##0;&quot;△ &quot;#,##0"/>
    <numFmt numFmtId="184" formatCode="#,##0.0;&quot;△ &quot;#,##0.0"/>
    <numFmt numFmtId="185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BIZ UDゴシック"/>
      <family val="3"/>
      <charset val="128"/>
    </font>
    <font>
      <sz val="11"/>
      <name val="BIZ UDゴシック"/>
      <family val="3"/>
      <charset val="128"/>
    </font>
    <font>
      <b/>
      <sz val="16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name val="BIZ UDゴシック"/>
      <family val="3"/>
      <charset val="128"/>
    </font>
    <font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9"/>
      <name val="BIZ UDゴシック"/>
      <family val="3"/>
      <charset val="128"/>
    </font>
    <font>
      <sz val="10"/>
      <name val="BIZ UDゴシック"/>
      <family val="3"/>
      <charset val="128"/>
    </font>
    <font>
      <sz val="11"/>
      <color indexed="9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indexed="9"/>
      <name val="BIZ UDゴシック"/>
      <family val="3"/>
      <charset val="128"/>
    </font>
    <font>
      <sz val="11"/>
      <color indexed="13"/>
      <name val="BIZ UDゴシック"/>
      <family val="3"/>
      <charset val="128"/>
    </font>
    <font>
      <sz val="20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0.5"/>
      <name val="BIZ UDゴシック"/>
      <family val="3"/>
      <charset val="128"/>
    </font>
    <font>
      <b/>
      <sz val="9"/>
      <name val="BIZ UDゴシック"/>
      <family val="3"/>
      <charset val="128"/>
    </font>
    <font>
      <sz val="12"/>
      <color indexed="9"/>
      <name val="BIZ UDゴシック"/>
      <family val="3"/>
      <charset val="128"/>
    </font>
    <font>
      <sz val="11"/>
      <color indexed="10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 diagonalDown="1">
      <left style="thick">
        <color indexed="64"/>
      </left>
      <right/>
      <top style="thick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ck">
        <color indexed="64"/>
      </top>
      <bottom/>
      <diagonal style="hair">
        <color indexed="64"/>
      </diagonal>
    </border>
    <border diagonalDown="1">
      <left style="thick">
        <color indexed="64"/>
      </left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ck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34">
    <xf numFmtId="0" fontId="0" fillId="0" borderId="0" xfId="0">
      <alignment vertical="center"/>
    </xf>
    <xf numFmtId="0" fontId="0" fillId="0" borderId="0" xfId="0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6" fillId="0" borderId="0" xfId="0" applyFont="1" applyAlignment="1">
      <alignment horizontal="distributed" shrinkToFit="1"/>
    </xf>
    <xf numFmtId="0" fontId="6" fillId="0" borderId="0" xfId="0" applyFont="1" applyAlignment="1">
      <alignment shrinkToFit="1"/>
    </xf>
    <xf numFmtId="0" fontId="6" fillId="0" borderId="4" xfId="0" applyFont="1" applyBorder="1" applyAlignment="1">
      <alignment horizontal="center" shrinkToFit="1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3" fontId="10" fillId="0" borderId="0" xfId="0" applyNumberFormat="1" applyFont="1" applyAlignment="1">
      <alignment horizontal="right" vertical="center"/>
    </xf>
    <xf numFmtId="38" fontId="8" fillId="0" borderId="0" xfId="0" applyNumberFormat="1" applyFont="1" applyAlignment="1">
      <alignment horizontal="center" vertical="center"/>
    </xf>
    <xf numFmtId="183" fontId="10" fillId="0" borderId="0" xfId="0" applyNumberFormat="1" applyFont="1">
      <alignment vertical="center"/>
    </xf>
    <xf numFmtId="0" fontId="14" fillId="0" borderId="0" xfId="0" applyFont="1" applyProtection="1">
      <alignment vertical="center"/>
      <protection locked="0"/>
    </xf>
    <xf numFmtId="0" fontId="6" fillId="0" borderId="0" xfId="0" applyFont="1" applyAlignment="1">
      <alignment horizontal="distributed" vertical="center" shrinkToFit="1"/>
    </xf>
    <xf numFmtId="0" fontId="6" fillId="0" borderId="0" xfId="0" applyFont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left" vertical="center" shrinkToFit="1"/>
    </xf>
    <xf numFmtId="38" fontId="6" fillId="0" borderId="5" xfId="2" applyFont="1" applyBorder="1" applyAlignment="1">
      <alignment vertical="center" shrinkToFit="1"/>
    </xf>
    <xf numFmtId="38" fontId="6" fillId="0" borderId="8" xfId="2" applyFont="1" applyBorder="1" applyAlignment="1">
      <alignment horizontal="righ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2" borderId="10" xfId="0" applyFont="1" applyFill="1" applyBorder="1">
      <alignment vertical="center"/>
    </xf>
    <xf numFmtId="0" fontId="6" fillId="2" borderId="0" xfId="0" applyFont="1" applyFill="1" applyAlignment="1">
      <alignment horizontal="distributed" vertical="center"/>
    </xf>
    <xf numFmtId="0" fontId="6" fillId="2" borderId="0" xfId="0" applyFont="1" applyFill="1">
      <alignment vertical="center"/>
    </xf>
    <xf numFmtId="0" fontId="6" fillId="2" borderId="11" xfId="0" applyFont="1" applyFill="1" applyBorder="1">
      <alignment vertical="center"/>
    </xf>
    <xf numFmtId="0" fontId="13" fillId="3" borderId="12" xfId="0" applyFont="1" applyFill="1" applyBorder="1">
      <alignment vertical="center"/>
    </xf>
    <xf numFmtId="0" fontId="13" fillId="2" borderId="12" xfId="0" applyFont="1" applyFill="1" applyBorder="1">
      <alignment vertical="center"/>
    </xf>
    <xf numFmtId="38" fontId="6" fillId="4" borderId="13" xfId="2" applyFont="1" applyFill="1" applyBorder="1" applyAlignment="1">
      <alignment horizontal="center" vertical="center" shrinkToFit="1"/>
    </xf>
    <xf numFmtId="38" fontId="6" fillId="2" borderId="14" xfId="2" applyFont="1" applyFill="1" applyBorder="1" applyAlignment="1">
      <alignment horizontal="left" vertical="center"/>
    </xf>
    <xf numFmtId="38" fontId="6" fillId="2" borderId="15" xfId="2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9" fontId="6" fillId="2" borderId="0" xfId="1" applyFont="1" applyFill="1" applyBorder="1" applyAlignment="1">
      <alignment vertical="center" shrinkToFit="1"/>
    </xf>
    <xf numFmtId="0" fontId="6" fillId="0" borderId="10" xfId="0" applyFont="1" applyBorder="1">
      <alignment vertical="center"/>
    </xf>
    <xf numFmtId="9" fontId="6" fillId="0" borderId="0" xfId="1" applyFont="1" applyFill="1" applyBorder="1" applyAlignment="1">
      <alignment vertical="center" shrinkToFit="1"/>
    </xf>
    <xf numFmtId="0" fontId="13" fillId="0" borderId="0" xfId="0" applyFont="1" applyAlignment="1">
      <alignment horizontal="center" vertical="center" textRotation="255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11" xfId="0" applyFont="1" applyBorder="1">
      <alignment vertical="center"/>
    </xf>
    <xf numFmtId="0" fontId="6" fillId="2" borderId="18" xfId="0" applyFont="1" applyFill="1" applyBorder="1">
      <alignment vertical="center"/>
    </xf>
    <xf numFmtId="0" fontId="6" fillId="2" borderId="19" xfId="0" applyFont="1" applyFill="1" applyBorder="1" applyAlignment="1">
      <alignment horizontal="distributed" vertical="center" textRotation="255"/>
    </xf>
    <xf numFmtId="0" fontId="6" fillId="2" borderId="19" xfId="0" applyFont="1" applyFill="1" applyBorder="1" applyAlignment="1">
      <alignment horizontal="distributed" vertical="center"/>
    </xf>
    <xf numFmtId="0" fontId="6" fillId="2" borderId="19" xfId="0" applyFont="1" applyFill="1" applyBorder="1" applyAlignment="1">
      <alignment horizontal="center" vertical="center" shrinkToFit="1"/>
    </xf>
    <xf numFmtId="38" fontId="6" fillId="2" borderId="19" xfId="2" applyFont="1" applyFill="1" applyBorder="1" applyAlignment="1">
      <alignment horizontal="left" vertical="center"/>
    </xf>
    <xf numFmtId="0" fontId="6" fillId="2" borderId="19" xfId="0" applyFont="1" applyFill="1" applyBorder="1">
      <alignment vertical="center"/>
    </xf>
    <xf numFmtId="0" fontId="6" fillId="2" borderId="20" xfId="0" applyFont="1" applyFill="1" applyBorder="1">
      <alignment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 textRotation="255"/>
    </xf>
    <xf numFmtId="38" fontId="6" fillId="2" borderId="0" xfId="2" applyFont="1" applyFill="1" applyBorder="1" applyAlignment="1">
      <alignment horizontal="left" vertical="center" shrinkToFit="1"/>
    </xf>
    <xf numFmtId="0" fontId="19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20" fillId="0" borderId="21" xfId="0" applyFont="1" applyBorder="1" applyAlignment="1">
      <alignment horizontal="distributed" vertical="center"/>
    </xf>
    <xf numFmtId="0" fontId="20" fillId="0" borderId="22" xfId="0" applyFont="1" applyBorder="1" applyAlignment="1">
      <alignment horizontal="distributed" vertical="center"/>
    </xf>
    <xf numFmtId="179" fontId="20" fillId="0" borderId="23" xfId="2" applyNumberFormat="1" applyFont="1" applyBorder="1" applyAlignment="1">
      <alignment horizontal="center" vertical="center"/>
    </xf>
    <xf numFmtId="0" fontId="21" fillId="0" borderId="0" xfId="0" applyFont="1">
      <alignment vertical="center"/>
    </xf>
    <xf numFmtId="179" fontId="20" fillId="0" borderId="24" xfId="2" applyNumberFormat="1" applyFont="1" applyBorder="1" applyAlignment="1">
      <alignment horizontal="center" vertical="center"/>
    </xf>
    <xf numFmtId="179" fontId="20" fillId="0" borderId="25" xfId="2" applyNumberFormat="1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left" vertical="center"/>
    </xf>
    <xf numFmtId="178" fontId="8" fillId="0" borderId="28" xfId="2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12" fillId="0" borderId="30" xfId="0" applyFont="1" applyBorder="1">
      <alignment vertical="center"/>
    </xf>
    <xf numFmtId="178" fontId="8" fillId="0" borderId="31" xfId="2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center" vertical="center"/>
    </xf>
    <xf numFmtId="178" fontId="8" fillId="0" borderId="32" xfId="2" applyNumberFormat="1" applyFont="1" applyBorder="1" applyAlignment="1">
      <alignment horizontal="right" vertical="center"/>
    </xf>
    <xf numFmtId="0" fontId="8" fillId="0" borderId="32" xfId="0" applyFont="1" applyBorder="1" applyAlignment="1">
      <alignment horizontal="center" vertical="center"/>
    </xf>
    <xf numFmtId="0" fontId="21" fillId="0" borderId="33" xfId="0" applyFont="1" applyBorder="1" applyAlignment="1">
      <alignment horizontal="left" vertical="center"/>
    </xf>
    <xf numFmtId="0" fontId="8" fillId="0" borderId="34" xfId="0" applyFont="1" applyBorder="1">
      <alignment vertical="center"/>
    </xf>
    <xf numFmtId="0" fontId="8" fillId="0" borderId="35" xfId="0" applyFont="1" applyBorder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36" xfId="0" applyFont="1" applyBorder="1" applyAlignment="1">
      <alignment horizontal="right" vertical="center"/>
    </xf>
    <xf numFmtId="0" fontId="6" fillId="0" borderId="30" xfId="0" applyFont="1" applyBorder="1">
      <alignment vertical="center"/>
    </xf>
    <xf numFmtId="0" fontId="6" fillId="0" borderId="37" xfId="0" applyFont="1" applyBorder="1" applyAlignment="1">
      <alignment horizontal="right" vertical="center"/>
    </xf>
    <xf numFmtId="0" fontId="6" fillId="0" borderId="38" xfId="0" applyFont="1" applyBorder="1">
      <alignment vertical="center"/>
    </xf>
    <xf numFmtId="0" fontId="6" fillId="0" borderId="39" xfId="0" applyFont="1" applyBorder="1" applyAlignment="1">
      <alignment horizontal="right" vertical="center"/>
    </xf>
    <xf numFmtId="0" fontId="6" fillId="0" borderId="40" xfId="0" applyFont="1" applyBorder="1">
      <alignment vertical="center"/>
    </xf>
    <xf numFmtId="0" fontId="6" fillId="0" borderId="39" xfId="0" applyFont="1" applyBorder="1" applyAlignment="1">
      <alignment horizontal="right"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horizontal="right" vertical="center"/>
    </xf>
    <xf numFmtId="0" fontId="6" fillId="0" borderId="42" xfId="0" applyFont="1" applyBorder="1">
      <alignment vertical="center"/>
    </xf>
    <xf numFmtId="49" fontId="8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183" fontId="6" fillId="0" borderId="2" xfId="0" applyNumberFormat="1" applyFont="1" applyBorder="1" applyAlignment="1">
      <alignment horizontal="center" vertical="center" shrinkToFit="1"/>
    </xf>
    <xf numFmtId="183" fontId="6" fillId="0" borderId="0" xfId="2" applyNumberFormat="1" applyFont="1" applyBorder="1" applyAlignment="1">
      <alignment vertical="center" shrinkToFit="1"/>
    </xf>
    <xf numFmtId="183" fontId="6" fillId="0" borderId="0" xfId="2" applyNumberFormat="1" applyFont="1" applyBorder="1" applyAlignment="1">
      <alignment horizontal="right" vertical="center" shrinkToFit="1"/>
    </xf>
    <xf numFmtId="0" fontId="6" fillId="0" borderId="0" xfId="0" applyFont="1" applyAlignment="1">
      <alignment horizontal="left" vertical="center" shrinkToFit="1"/>
    </xf>
    <xf numFmtId="0" fontId="13" fillId="5" borderId="12" xfId="0" applyFont="1" applyFill="1" applyBorder="1">
      <alignment vertical="center"/>
    </xf>
    <xf numFmtId="0" fontId="13" fillId="0" borderId="0" xfId="0" applyFont="1">
      <alignment vertical="center"/>
    </xf>
    <xf numFmtId="0" fontId="6" fillId="0" borderId="43" xfId="0" applyFont="1" applyBorder="1" applyAlignment="1">
      <alignment horizontal="right" vertical="center" wrapText="1"/>
    </xf>
    <xf numFmtId="0" fontId="6" fillId="0" borderId="44" xfId="0" applyFont="1" applyBorder="1" applyAlignment="1">
      <alignment vertical="center" wrapText="1"/>
    </xf>
    <xf numFmtId="184" fontId="6" fillId="0" borderId="8" xfId="0" applyNumberFormat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183" fontId="6" fillId="0" borderId="5" xfId="2" applyNumberFormat="1" applyFont="1" applyBorder="1" applyAlignment="1">
      <alignment vertical="center" shrinkToFit="1"/>
    </xf>
    <xf numFmtId="183" fontId="6" fillId="0" borderId="6" xfId="2" applyNumberFormat="1" applyFont="1" applyBorder="1" applyAlignment="1">
      <alignment vertical="center" shrinkToFit="1"/>
    </xf>
    <xf numFmtId="183" fontId="6" fillId="0" borderId="7" xfId="2" applyNumberFormat="1" applyFont="1" applyBorder="1" applyAlignment="1">
      <alignment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183" fontId="6" fillId="0" borderId="8" xfId="2" applyNumberFormat="1" applyFont="1" applyBorder="1" applyAlignment="1">
      <alignment horizontal="right" vertical="center" shrinkToFit="1"/>
    </xf>
    <xf numFmtId="0" fontId="13" fillId="2" borderId="6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38" fontId="10" fillId="0" borderId="5" xfId="2" applyFont="1" applyBorder="1" applyAlignment="1">
      <alignment horizontal="right" vertical="center"/>
    </xf>
    <xf numFmtId="38" fontId="10" fillId="0" borderId="6" xfId="2" applyFont="1" applyBorder="1" applyAlignment="1">
      <alignment horizontal="right" vertical="center"/>
    </xf>
    <xf numFmtId="38" fontId="10" fillId="0" borderId="7" xfId="2" applyFont="1" applyBorder="1" applyAlignment="1">
      <alignment horizontal="right" vertical="center"/>
    </xf>
    <xf numFmtId="0" fontId="13" fillId="2" borderId="56" xfId="0" applyFont="1" applyFill="1" applyBorder="1" applyAlignment="1">
      <alignment horizontal="center" vertical="center"/>
    </xf>
    <xf numFmtId="0" fontId="13" fillId="3" borderId="56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38" fontId="13" fillId="3" borderId="56" xfId="2" applyFont="1" applyFill="1" applyBorder="1" applyAlignment="1">
      <alignment horizontal="right" vertical="center"/>
    </xf>
    <xf numFmtId="0" fontId="13" fillId="3" borderId="34" xfId="0" applyFont="1" applyFill="1" applyBorder="1" applyAlignment="1">
      <alignment horizontal="left" vertical="center"/>
    </xf>
    <xf numFmtId="0" fontId="13" fillId="3" borderId="68" xfId="0" applyFont="1" applyFill="1" applyBorder="1" applyAlignment="1">
      <alignment horizontal="left" vertical="center"/>
    </xf>
    <xf numFmtId="185" fontId="6" fillId="0" borderId="8" xfId="0" applyNumberFormat="1" applyFont="1" applyBorder="1" applyAlignment="1">
      <alignment horizontal="center" vertical="center" shrinkToFit="1"/>
    </xf>
    <xf numFmtId="38" fontId="13" fillId="3" borderId="66" xfId="2" applyFont="1" applyFill="1" applyBorder="1" applyAlignment="1">
      <alignment horizontal="right" vertical="center" shrinkToFit="1"/>
    </xf>
    <xf numFmtId="38" fontId="13" fillId="3" borderId="12" xfId="2" applyFont="1" applyFill="1" applyBorder="1" applyAlignment="1">
      <alignment horizontal="right" vertical="center" shrinkToFit="1"/>
    </xf>
    <xf numFmtId="38" fontId="13" fillId="3" borderId="67" xfId="2" applyFont="1" applyFill="1" applyBorder="1" applyAlignment="1">
      <alignment horizontal="right" vertical="center" shrinkToFit="1"/>
    </xf>
    <xf numFmtId="0" fontId="13" fillId="2" borderId="57" xfId="0" applyFont="1" applyFill="1" applyBorder="1" applyAlignment="1">
      <alignment horizontal="center" vertical="center" shrinkToFit="1"/>
    </xf>
    <xf numFmtId="0" fontId="13" fillId="2" borderId="58" xfId="0" applyFont="1" applyFill="1" applyBorder="1" applyAlignment="1">
      <alignment horizontal="center" vertical="center" shrinkToFit="1"/>
    </xf>
    <xf numFmtId="183" fontId="10" fillId="0" borderId="73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3" fontId="10" fillId="0" borderId="43" xfId="0" applyNumberFormat="1" applyFont="1" applyBorder="1" applyAlignment="1">
      <alignment horizontal="right" vertical="center" shrinkToFit="1"/>
    </xf>
    <xf numFmtId="183" fontId="10" fillId="0" borderId="4" xfId="0" applyNumberFormat="1" applyFont="1" applyBorder="1" applyAlignment="1">
      <alignment horizontal="right" vertical="center" shrinkToFit="1"/>
    </xf>
    <xf numFmtId="183" fontId="10" fillId="0" borderId="44" xfId="0" applyNumberFormat="1" applyFont="1" applyBorder="1" applyAlignment="1">
      <alignment horizontal="right" vertical="center" shrinkToFit="1"/>
    </xf>
    <xf numFmtId="0" fontId="13" fillId="2" borderId="64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38" fontId="10" fillId="0" borderId="5" xfId="0" applyNumberFormat="1" applyFont="1" applyBorder="1" applyAlignment="1">
      <alignment horizontal="center" vertical="center"/>
    </xf>
    <xf numFmtId="38" fontId="10" fillId="0" borderId="6" xfId="0" applyNumberFormat="1" applyFont="1" applyBorder="1" applyAlignment="1">
      <alignment horizontal="center" vertical="center"/>
    </xf>
    <xf numFmtId="38" fontId="10" fillId="0" borderId="7" xfId="0" applyNumberFormat="1" applyFont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 textRotation="255"/>
    </xf>
    <xf numFmtId="0" fontId="13" fillId="2" borderId="60" xfId="0" applyFont="1" applyFill="1" applyBorder="1" applyAlignment="1">
      <alignment horizontal="center" vertical="center" textRotation="255"/>
    </xf>
    <xf numFmtId="0" fontId="3" fillId="2" borderId="54" xfId="0" applyFont="1" applyFill="1" applyBorder="1" applyAlignment="1">
      <alignment horizontal="left" vertical="center"/>
    </xf>
    <xf numFmtId="0" fontId="3" fillId="2" borderId="55" xfId="0" applyFont="1" applyFill="1" applyBorder="1" applyAlignment="1">
      <alignment horizontal="left" vertical="center"/>
    </xf>
    <xf numFmtId="0" fontId="3" fillId="2" borderId="85" xfId="0" applyFont="1" applyFill="1" applyBorder="1" applyAlignment="1">
      <alignment horizontal="left" vertical="center"/>
    </xf>
    <xf numFmtId="181" fontId="6" fillId="4" borderId="86" xfId="0" applyNumberFormat="1" applyFont="1" applyFill="1" applyBorder="1" applyAlignment="1">
      <alignment horizontal="left" vertical="center"/>
    </xf>
    <xf numFmtId="181" fontId="6" fillId="4" borderId="87" xfId="0" applyNumberFormat="1" applyFont="1" applyFill="1" applyBorder="1" applyAlignment="1">
      <alignment horizontal="left" vertical="center"/>
    </xf>
    <xf numFmtId="181" fontId="6" fillId="4" borderId="88" xfId="0" applyNumberFormat="1" applyFont="1" applyFill="1" applyBorder="1" applyAlignment="1">
      <alignment horizontal="left" vertical="center"/>
    </xf>
    <xf numFmtId="38" fontId="6" fillId="3" borderId="39" xfId="2" applyFont="1" applyFill="1" applyBorder="1" applyAlignment="1">
      <alignment horizontal="center" vertical="center"/>
    </xf>
    <xf numFmtId="38" fontId="6" fillId="3" borderId="14" xfId="2" applyFont="1" applyFill="1" applyBorder="1" applyAlignment="1">
      <alignment horizontal="center" vertical="center"/>
    </xf>
    <xf numFmtId="38" fontId="6" fillId="4" borderId="25" xfId="2" applyFont="1" applyFill="1" applyBorder="1" applyAlignment="1">
      <alignment horizontal="left" vertical="center"/>
    </xf>
    <xf numFmtId="38" fontId="6" fillId="4" borderId="89" xfId="2" applyFont="1" applyFill="1" applyBorder="1" applyAlignment="1">
      <alignment horizontal="left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9" fontId="16" fillId="6" borderId="83" xfId="1" applyFont="1" applyFill="1" applyBorder="1" applyAlignment="1">
      <alignment horizontal="center" vertical="center" shrinkToFit="1"/>
    </xf>
    <xf numFmtId="9" fontId="16" fillId="6" borderId="91" xfId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shrinkToFit="1"/>
    </xf>
    <xf numFmtId="0" fontId="6" fillId="0" borderId="0" xfId="0" applyFont="1" applyAlignment="1">
      <alignment horizontal="center" shrinkToFit="1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shrinkToFit="1"/>
    </xf>
    <xf numFmtId="0" fontId="10" fillId="0" borderId="8" xfId="0" applyFont="1" applyBorder="1" applyAlignment="1">
      <alignment horizontal="distributed" vertical="center" shrinkToFit="1"/>
    </xf>
    <xf numFmtId="0" fontId="10" fillId="0" borderId="8" xfId="0" applyFont="1" applyBorder="1" applyAlignment="1">
      <alignment vertical="center" shrinkToFit="1"/>
    </xf>
    <xf numFmtId="0" fontId="10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shrinkToFit="1"/>
    </xf>
    <xf numFmtId="0" fontId="12" fillId="0" borderId="1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38" fontId="8" fillId="0" borderId="43" xfId="0" applyNumberFormat="1" applyFont="1" applyBorder="1" applyAlignment="1">
      <alignment horizontal="center" vertical="center" shrinkToFit="1"/>
    </xf>
    <xf numFmtId="38" fontId="8" fillId="0" borderId="4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distributed" shrinkToFit="1"/>
    </xf>
    <xf numFmtId="0" fontId="6" fillId="0" borderId="4" xfId="0" applyFont="1" applyBorder="1" applyAlignment="1">
      <alignment horizontal="center" shrinkToFit="1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183" fontId="10" fillId="0" borderId="43" xfId="0" applyNumberFormat="1" applyFont="1" applyBorder="1" applyAlignment="1">
      <alignment vertical="center" shrinkToFit="1"/>
    </xf>
    <xf numFmtId="183" fontId="10" fillId="0" borderId="4" xfId="0" applyNumberFormat="1" applyFont="1" applyBorder="1" applyAlignment="1">
      <alignment vertical="center" shrinkToFit="1"/>
    </xf>
    <xf numFmtId="183" fontId="10" fillId="0" borderId="44" xfId="0" applyNumberFormat="1" applyFont="1" applyBorder="1" applyAlignment="1">
      <alignment vertical="center" shrinkToFit="1"/>
    </xf>
    <xf numFmtId="0" fontId="12" fillId="0" borderId="81" xfId="0" applyFont="1" applyBorder="1" applyAlignment="1">
      <alignment horizontal="left" vertical="center"/>
    </xf>
    <xf numFmtId="183" fontId="10" fillId="0" borderId="84" xfId="0" applyNumberFormat="1" applyFont="1" applyBorder="1" applyAlignment="1">
      <alignment horizontal="right" vertical="center" shrinkToFit="1"/>
    </xf>
    <xf numFmtId="0" fontId="13" fillId="0" borderId="1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3" fillId="0" borderId="43" xfId="0" applyFont="1" applyBorder="1" applyAlignment="1">
      <alignment horizontal="center" vertical="center" textRotation="255"/>
    </xf>
    <xf numFmtId="0" fontId="13" fillId="0" borderId="44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shrinkToFit="1"/>
    </xf>
    <xf numFmtId="183" fontId="10" fillId="0" borderId="5" xfId="0" applyNumberFormat="1" applyFont="1" applyBorder="1" applyAlignment="1">
      <alignment horizontal="right" vertical="center" shrinkToFit="1"/>
    </xf>
    <xf numFmtId="183" fontId="10" fillId="0" borderId="6" xfId="0" applyNumberFormat="1" applyFont="1" applyBorder="1" applyAlignment="1">
      <alignment horizontal="right" vertical="center" shrinkToFit="1"/>
    </xf>
    <xf numFmtId="183" fontId="10" fillId="0" borderId="7" xfId="0" applyNumberFormat="1" applyFont="1" applyBorder="1" applyAlignment="1">
      <alignment horizontal="right" vertical="center" shrinkToFit="1"/>
    </xf>
    <xf numFmtId="181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183" fontId="10" fillId="0" borderId="8" xfId="2" applyNumberFormat="1" applyFont="1" applyBorder="1" applyAlignment="1">
      <alignment horizontal="right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38" fontId="6" fillId="0" borderId="55" xfId="2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wrapText="1"/>
    </xf>
    <xf numFmtId="0" fontId="6" fillId="2" borderId="82" xfId="0" applyFont="1" applyFill="1" applyBorder="1" applyAlignment="1">
      <alignment horizontal="center" vertical="center"/>
    </xf>
    <xf numFmtId="0" fontId="6" fillId="2" borderId="83" xfId="0" applyFont="1" applyFill="1" applyBorder="1" applyAlignment="1">
      <alignment horizontal="center" vertical="center"/>
    </xf>
    <xf numFmtId="38" fontId="17" fillId="2" borderId="19" xfId="2" applyFont="1" applyFill="1" applyBorder="1" applyAlignment="1">
      <alignment horizontal="center" vertical="center"/>
    </xf>
    <xf numFmtId="0" fontId="13" fillId="3" borderId="61" xfId="0" applyFont="1" applyFill="1" applyBorder="1" applyAlignment="1">
      <alignment horizontal="left" vertical="center"/>
    </xf>
    <xf numFmtId="0" fontId="13" fillId="3" borderId="62" xfId="0" applyFont="1" applyFill="1" applyBorder="1" applyAlignment="1">
      <alignment horizontal="left" vertical="center"/>
    </xf>
    <xf numFmtId="49" fontId="13" fillId="3" borderId="61" xfId="0" applyNumberFormat="1" applyFont="1" applyFill="1" applyBorder="1" applyAlignment="1">
      <alignment horizontal="left" vertical="center"/>
    </xf>
    <xf numFmtId="49" fontId="13" fillId="3" borderId="34" xfId="0" applyNumberFormat="1" applyFont="1" applyFill="1" applyBorder="1" applyAlignment="1">
      <alignment horizontal="left" vertical="center"/>
    </xf>
    <xf numFmtId="49" fontId="13" fillId="3" borderId="62" xfId="0" applyNumberFormat="1" applyFont="1" applyFill="1" applyBorder="1" applyAlignment="1">
      <alignment horizontal="left" vertical="center"/>
    </xf>
    <xf numFmtId="49" fontId="13" fillId="3" borderId="61" xfId="0" applyNumberFormat="1" applyFont="1" applyFill="1" applyBorder="1" applyAlignment="1">
      <alignment horizontal="center" vertical="center"/>
    </xf>
    <xf numFmtId="49" fontId="13" fillId="3" borderId="34" xfId="0" applyNumberFormat="1" applyFont="1" applyFill="1" applyBorder="1" applyAlignment="1">
      <alignment horizontal="center" vertical="center"/>
    </xf>
    <xf numFmtId="49" fontId="13" fillId="3" borderId="62" xfId="0" applyNumberFormat="1" applyFont="1" applyFill="1" applyBorder="1" applyAlignment="1">
      <alignment horizontal="center" vertical="center"/>
    </xf>
    <xf numFmtId="0" fontId="13" fillId="2" borderId="75" xfId="0" applyFont="1" applyFill="1" applyBorder="1" applyAlignment="1">
      <alignment horizontal="center" vertical="center" textRotation="255"/>
    </xf>
    <xf numFmtId="0" fontId="13" fillId="2" borderId="3" xfId="0" applyFont="1" applyFill="1" applyBorder="1" applyAlignment="1">
      <alignment horizontal="center" vertical="center" textRotation="255"/>
    </xf>
    <xf numFmtId="0" fontId="13" fillId="2" borderId="10" xfId="0" applyFont="1" applyFill="1" applyBorder="1" applyAlignment="1">
      <alignment horizontal="center" vertical="center" textRotation="255"/>
    </xf>
    <xf numFmtId="0" fontId="13" fillId="2" borderId="30" xfId="0" applyFont="1" applyFill="1" applyBorder="1" applyAlignment="1">
      <alignment horizontal="center" vertical="center" textRotation="255"/>
    </xf>
    <xf numFmtId="0" fontId="13" fillId="2" borderId="76" xfId="0" applyFont="1" applyFill="1" applyBorder="1" applyAlignment="1">
      <alignment horizontal="center" vertical="center" textRotation="255"/>
    </xf>
    <xf numFmtId="0" fontId="13" fillId="2" borderId="44" xfId="0" applyFont="1" applyFill="1" applyBorder="1" applyAlignment="1">
      <alignment horizontal="center" vertical="center" textRotation="255"/>
    </xf>
    <xf numFmtId="38" fontId="6" fillId="3" borderId="77" xfId="2" applyFont="1" applyFill="1" applyBorder="1" applyAlignment="1">
      <alignment horizontal="left" vertical="center"/>
    </xf>
    <xf numFmtId="38" fontId="6" fillId="3" borderId="78" xfId="2" applyFont="1" applyFill="1" applyBorder="1" applyAlignment="1">
      <alignment horizontal="left" vertical="center"/>
    </xf>
    <xf numFmtId="38" fontId="6" fillId="3" borderId="79" xfId="2" applyFont="1" applyFill="1" applyBorder="1" applyAlignment="1">
      <alignment horizontal="left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77" xfId="0" applyFont="1" applyFill="1" applyBorder="1" applyAlignment="1">
      <alignment horizontal="center" vertical="center" shrinkToFit="1"/>
    </xf>
    <xf numFmtId="0" fontId="6" fillId="2" borderId="78" xfId="0" applyFont="1" applyFill="1" applyBorder="1" applyAlignment="1">
      <alignment horizontal="center" vertical="center" shrinkToFit="1"/>
    </xf>
    <xf numFmtId="0" fontId="6" fillId="2" borderId="80" xfId="0" applyFont="1" applyFill="1" applyBorder="1" applyAlignment="1">
      <alignment horizontal="center" vertical="center" shrinkToFit="1"/>
    </xf>
    <xf numFmtId="0" fontId="6" fillId="2" borderId="74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90" xfId="0" applyFont="1" applyFill="1" applyBorder="1" applyAlignment="1">
      <alignment horizontal="center" vertical="center" shrinkToFit="1"/>
    </xf>
    <xf numFmtId="0" fontId="6" fillId="2" borderId="72" xfId="0" applyFont="1" applyFill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6" fillId="2" borderId="73" xfId="0" applyFont="1" applyFill="1" applyBorder="1" applyAlignment="1">
      <alignment horizontal="center" vertical="center"/>
    </xf>
    <xf numFmtId="38" fontId="15" fillId="2" borderId="74" xfId="2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left" vertical="center" shrinkToFit="1"/>
    </xf>
    <xf numFmtId="0" fontId="6" fillId="4" borderId="39" xfId="0" applyFont="1" applyFill="1" applyBorder="1" applyAlignment="1">
      <alignment vertical="center" shrinkToFit="1"/>
    </xf>
    <xf numFmtId="0" fontId="6" fillId="4" borderId="14" xfId="0" applyFont="1" applyFill="1" applyBorder="1" applyAlignment="1">
      <alignment vertical="center" shrinkToFit="1"/>
    </xf>
    <xf numFmtId="0" fontId="6" fillId="4" borderId="15" xfId="0" applyFont="1" applyFill="1" applyBorder="1" applyAlignment="1">
      <alignment vertical="center" shrinkToFit="1"/>
    </xf>
    <xf numFmtId="38" fontId="6" fillId="4" borderId="39" xfId="2" applyFont="1" applyFill="1" applyBorder="1" applyAlignment="1">
      <alignment horizontal="left" vertical="center" shrinkToFit="1"/>
    </xf>
    <xf numFmtId="38" fontId="6" fillId="4" borderId="14" xfId="2" applyFont="1" applyFill="1" applyBorder="1" applyAlignment="1">
      <alignment horizontal="left" vertical="center" shrinkToFit="1"/>
    </xf>
    <xf numFmtId="38" fontId="6" fillId="4" borderId="15" xfId="2" applyFont="1" applyFill="1" applyBorder="1" applyAlignment="1">
      <alignment horizontal="left" vertical="center" shrinkToFit="1"/>
    </xf>
    <xf numFmtId="0" fontId="6" fillId="2" borderId="63" xfId="0" applyFont="1" applyFill="1" applyBorder="1" applyAlignment="1">
      <alignment horizontal="center" vertical="center" shrinkToFit="1"/>
    </xf>
    <xf numFmtId="0" fontId="6" fillId="2" borderId="69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left" vertical="center" shrinkToFit="1"/>
    </xf>
    <xf numFmtId="0" fontId="6" fillId="4" borderId="14" xfId="0" applyFont="1" applyFill="1" applyBorder="1" applyAlignment="1">
      <alignment horizontal="left" vertical="center" shrinkToFit="1"/>
    </xf>
    <xf numFmtId="0" fontId="6" fillId="4" borderId="15" xfId="0" applyFont="1" applyFill="1" applyBorder="1" applyAlignment="1">
      <alignment horizontal="left" vertical="center" shrinkToFit="1"/>
    </xf>
    <xf numFmtId="0" fontId="6" fillId="3" borderId="39" xfId="0" applyFont="1" applyFill="1" applyBorder="1" applyAlignment="1">
      <alignment vertical="center" shrinkToFit="1"/>
    </xf>
    <xf numFmtId="0" fontId="6" fillId="3" borderId="14" xfId="0" applyFont="1" applyFill="1" applyBorder="1" applyAlignment="1">
      <alignment vertical="center" shrinkToFit="1"/>
    </xf>
    <xf numFmtId="0" fontId="6" fillId="3" borderId="15" xfId="0" applyFont="1" applyFill="1" applyBorder="1" applyAlignment="1">
      <alignment vertical="center" shrinkToFit="1"/>
    </xf>
    <xf numFmtId="38" fontId="13" fillId="5" borderId="56" xfId="2" applyFont="1" applyFill="1" applyBorder="1" applyAlignment="1">
      <alignment horizontal="right" vertical="center"/>
    </xf>
    <xf numFmtId="38" fontId="13" fillId="5" borderId="66" xfId="2" applyFont="1" applyFill="1" applyBorder="1" applyAlignment="1">
      <alignment horizontal="right" vertical="center" shrinkToFit="1"/>
    </xf>
    <xf numFmtId="38" fontId="13" fillId="5" borderId="12" xfId="2" applyFont="1" applyFill="1" applyBorder="1" applyAlignment="1">
      <alignment horizontal="right" vertical="center" shrinkToFit="1"/>
    </xf>
    <xf numFmtId="38" fontId="13" fillId="5" borderId="67" xfId="2" applyFont="1" applyFill="1" applyBorder="1" applyAlignment="1">
      <alignment horizontal="right" vertical="center" shrinkToFit="1"/>
    </xf>
    <xf numFmtId="0" fontId="13" fillId="5" borderId="34" xfId="0" applyFont="1" applyFill="1" applyBorder="1" applyAlignment="1">
      <alignment horizontal="left" vertical="center"/>
    </xf>
    <xf numFmtId="0" fontId="13" fillId="5" borderId="68" xfId="0" applyFont="1" applyFill="1" applyBorder="1" applyAlignment="1">
      <alignment horizontal="left" vertical="center"/>
    </xf>
    <xf numFmtId="0" fontId="13" fillId="5" borderId="56" xfId="0" applyFont="1" applyFill="1" applyBorder="1" applyAlignment="1">
      <alignment horizontal="center" vertical="center"/>
    </xf>
    <xf numFmtId="49" fontId="13" fillId="5" borderId="61" xfId="0" applyNumberFormat="1" applyFont="1" applyFill="1" applyBorder="1" applyAlignment="1">
      <alignment horizontal="left" vertical="center"/>
    </xf>
    <xf numFmtId="49" fontId="13" fillId="5" borderId="34" xfId="0" applyNumberFormat="1" applyFont="1" applyFill="1" applyBorder="1" applyAlignment="1">
      <alignment horizontal="left" vertical="center"/>
    </xf>
    <xf numFmtId="49" fontId="13" fillId="5" borderId="62" xfId="0" applyNumberFormat="1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textRotation="255"/>
    </xf>
    <xf numFmtId="0" fontId="6" fillId="2" borderId="38" xfId="0" applyFont="1" applyFill="1" applyBorder="1" applyAlignment="1">
      <alignment horizontal="center" vertical="center" textRotation="255"/>
    </xf>
    <xf numFmtId="0" fontId="6" fillId="2" borderId="47" xfId="0" applyFont="1" applyFill="1" applyBorder="1" applyAlignment="1">
      <alignment horizontal="center" vertical="center" textRotation="255"/>
    </xf>
    <xf numFmtId="0" fontId="6" fillId="2" borderId="40" xfId="0" applyFont="1" applyFill="1" applyBorder="1" applyAlignment="1">
      <alignment horizontal="center" vertical="center" textRotation="255"/>
    </xf>
    <xf numFmtId="0" fontId="6" fillId="2" borderId="48" xfId="0" applyFont="1" applyFill="1" applyBorder="1" applyAlignment="1">
      <alignment horizontal="center" vertical="center" textRotation="255"/>
    </xf>
    <xf numFmtId="0" fontId="6" fillId="2" borderId="49" xfId="0" applyFont="1" applyFill="1" applyBorder="1" applyAlignment="1">
      <alignment horizontal="center" vertical="center" textRotation="255"/>
    </xf>
    <xf numFmtId="38" fontId="6" fillId="4" borderId="24" xfId="2" applyFont="1" applyFill="1" applyBorder="1" applyAlignment="1">
      <alignment horizontal="left" vertical="center"/>
    </xf>
    <xf numFmtId="38" fontId="6" fillId="4" borderId="50" xfId="2" applyFont="1" applyFill="1" applyBorder="1" applyAlignment="1">
      <alignment horizontal="left" vertical="center"/>
    </xf>
    <xf numFmtId="38" fontId="6" fillId="4" borderId="24" xfId="2" applyFont="1" applyFill="1" applyBorder="1" applyAlignment="1">
      <alignment horizontal="center" vertical="center"/>
    </xf>
    <xf numFmtId="38" fontId="6" fillId="4" borderId="39" xfId="2" applyFont="1" applyFill="1" applyBorder="1" applyAlignment="1">
      <alignment horizontal="center" vertical="center"/>
    </xf>
    <xf numFmtId="38" fontId="6" fillId="2" borderId="51" xfId="2" applyFont="1" applyFill="1" applyBorder="1" applyAlignment="1">
      <alignment horizontal="center" vertical="center"/>
    </xf>
    <xf numFmtId="38" fontId="6" fillId="2" borderId="24" xfId="2" applyFont="1" applyFill="1" applyBorder="1" applyAlignment="1">
      <alignment horizontal="center" vertical="center"/>
    </xf>
    <xf numFmtId="38" fontId="6" fillId="2" borderId="52" xfId="2" applyFont="1" applyFill="1" applyBorder="1" applyAlignment="1">
      <alignment horizontal="center" vertical="center"/>
    </xf>
    <xf numFmtId="176" fontId="6" fillId="4" borderId="40" xfId="2" applyNumberFormat="1" applyFont="1" applyFill="1" applyBorder="1" applyAlignment="1">
      <alignment horizontal="center" vertical="center"/>
    </xf>
    <xf numFmtId="176" fontId="6" fillId="4" borderId="24" xfId="2" applyNumberFormat="1" applyFont="1" applyFill="1" applyBorder="1" applyAlignment="1">
      <alignment horizontal="center" vertical="center"/>
    </xf>
    <xf numFmtId="176" fontId="6" fillId="4" borderId="50" xfId="2" applyNumberFormat="1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38" fontId="6" fillId="4" borderId="53" xfId="2" applyFont="1" applyFill="1" applyBorder="1" applyAlignment="1">
      <alignment horizontal="left" vertical="center" shrinkToFit="1"/>
    </xf>
    <xf numFmtId="38" fontId="6" fillId="4" borderId="45" xfId="2" applyFont="1" applyFill="1" applyBorder="1" applyAlignment="1">
      <alignment horizontal="left" vertical="center" shrinkToFit="1"/>
    </xf>
    <xf numFmtId="0" fontId="6" fillId="2" borderId="25" xfId="0" applyFont="1" applyFill="1" applyBorder="1" applyAlignment="1">
      <alignment horizontal="center" vertical="center"/>
    </xf>
    <xf numFmtId="38" fontId="6" fillId="4" borderId="24" xfId="2" applyFont="1" applyFill="1" applyBorder="1" applyAlignment="1">
      <alignment horizontal="left" vertical="center" shrinkToFit="1"/>
    </xf>
    <xf numFmtId="38" fontId="6" fillId="4" borderId="50" xfId="2" applyFont="1" applyFill="1" applyBorder="1" applyAlignment="1">
      <alignment horizontal="left" vertical="center" shrinkToFit="1"/>
    </xf>
    <xf numFmtId="183" fontId="6" fillId="0" borderId="5" xfId="2" applyNumberFormat="1" applyFont="1" applyBorder="1" applyAlignment="1">
      <alignment horizontal="right" vertical="center" shrinkToFit="1"/>
    </xf>
    <xf numFmtId="183" fontId="6" fillId="0" borderId="6" xfId="2" applyNumberFormat="1" applyFont="1" applyBorder="1" applyAlignment="1">
      <alignment horizontal="right" vertical="center" shrinkToFit="1"/>
    </xf>
    <xf numFmtId="183" fontId="6" fillId="0" borderId="7" xfId="2" applyNumberFormat="1" applyFont="1" applyBorder="1" applyAlignment="1">
      <alignment horizontal="right" vertical="center" shrinkToFit="1"/>
    </xf>
    <xf numFmtId="184" fontId="6" fillId="0" borderId="5" xfId="0" applyNumberFormat="1" applyFont="1" applyBorder="1" applyAlignment="1">
      <alignment horizontal="center" vertical="center" shrinkToFit="1"/>
    </xf>
    <xf numFmtId="184" fontId="6" fillId="0" borderId="7" xfId="0" applyNumberFormat="1" applyFont="1" applyBorder="1" applyAlignment="1">
      <alignment horizontal="center" vertical="center" shrinkToFit="1"/>
    </xf>
    <xf numFmtId="0" fontId="18" fillId="2" borderId="54" xfId="0" applyFont="1" applyFill="1" applyBorder="1" applyAlignment="1">
      <alignment horizontal="left" vertical="center"/>
    </xf>
    <xf numFmtId="0" fontId="18" fillId="2" borderId="55" xfId="0" applyFont="1" applyFill="1" applyBorder="1" applyAlignment="1">
      <alignment horizontal="left" vertical="center"/>
    </xf>
    <xf numFmtId="0" fontId="18" fillId="2" borderId="85" xfId="0" applyFont="1" applyFill="1" applyBorder="1" applyAlignment="1">
      <alignment horizontal="left" vertical="center"/>
    </xf>
    <xf numFmtId="0" fontId="6" fillId="0" borderId="93" xfId="0" applyFont="1" applyBorder="1" applyAlignment="1">
      <alignment horizontal="center" vertical="center" shrinkToFit="1"/>
    </xf>
    <xf numFmtId="183" fontId="10" fillId="0" borderId="94" xfId="0" applyNumberFormat="1" applyFont="1" applyBorder="1" applyAlignment="1">
      <alignment horizontal="right" vertical="center" shrinkToFit="1"/>
    </xf>
    <xf numFmtId="38" fontId="8" fillId="0" borderId="92" xfId="0" applyNumberFormat="1" applyFont="1" applyBorder="1" applyAlignment="1">
      <alignment horizontal="center" vertical="center" shrinkToFit="1"/>
    </xf>
    <xf numFmtId="0" fontId="12" fillId="0" borderId="98" xfId="0" applyFont="1" applyBorder="1" applyAlignment="1">
      <alignment horizontal="right" vertical="center"/>
    </xf>
    <xf numFmtId="38" fontId="6" fillId="4" borderId="74" xfId="2" applyFont="1" applyFill="1" applyBorder="1" applyAlignment="1">
      <alignment horizontal="left" vertical="center"/>
    </xf>
    <xf numFmtId="38" fontId="6" fillId="4" borderId="16" xfId="2" applyFont="1" applyFill="1" applyBorder="1" applyAlignment="1">
      <alignment horizontal="left" vertical="center"/>
    </xf>
    <xf numFmtId="38" fontId="6" fillId="4" borderId="17" xfId="2" applyFont="1" applyFill="1" applyBorder="1" applyAlignment="1">
      <alignment horizontal="left" vertical="center"/>
    </xf>
    <xf numFmtId="0" fontId="10" fillId="0" borderId="5" xfId="0" applyFont="1" applyBorder="1" applyAlignment="1">
      <alignment horizontal="distributed" vertical="center" shrinkToFit="1"/>
    </xf>
    <xf numFmtId="0" fontId="10" fillId="0" borderId="6" xfId="0" applyFont="1" applyBorder="1" applyAlignment="1">
      <alignment horizontal="distributed" vertical="center" shrinkToFit="1"/>
    </xf>
    <xf numFmtId="0" fontId="10" fillId="0" borderId="7" xfId="0" applyFont="1" applyBorder="1" applyAlignment="1">
      <alignment horizontal="distributed" vertical="center" shrinkToFit="1"/>
    </xf>
    <xf numFmtId="0" fontId="6" fillId="0" borderId="5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183" fontId="10" fillId="0" borderId="5" xfId="2" applyNumberFormat="1" applyFont="1" applyBorder="1" applyAlignment="1">
      <alignment horizontal="right" vertical="center" shrinkToFit="1"/>
    </xf>
    <xf numFmtId="183" fontId="10" fillId="0" borderId="6" xfId="2" applyNumberFormat="1" applyFont="1" applyBorder="1" applyAlignment="1">
      <alignment horizontal="right" vertical="center" shrinkToFit="1"/>
    </xf>
    <xf numFmtId="183" fontId="10" fillId="0" borderId="7" xfId="2" applyNumberFormat="1" applyFont="1" applyBorder="1" applyAlignment="1">
      <alignment horizontal="right" vertical="center" shrinkToFit="1"/>
    </xf>
    <xf numFmtId="0" fontId="9" fillId="0" borderId="4" xfId="0" applyFont="1" applyBorder="1">
      <alignment vertical="center"/>
    </xf>
    <xf numFmtId="38" fontId="6" fillId="4" borderId="77" xfId="2" applyFont="1" applyFill="1" applyBorder="1" applyAlignment="1">
      <alignment horizontal="left" vertical="center"/>
    </xf>
    <xf numFmtId="38" fontId="6" fillId="4" borderId="78" xfId="2" applyFont="1" applyFill="1" applyBorder="1" applyAlignment="1">
      <alignment horizontal="left" vertical="center"/>
    </xf>
    <xf numFmtId="38" fontId="6" fillId="4" borderId="79" xfId="2" applyFont="1" applyFill="1" applyBorder="1" applyAlignment="1">
      <alignment horizontal="left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95" xfId="0" applyFont="1" applyFill="1" applyBorder="1" applyAlignment="1">
      <alignment horizontal="distributed" vertical="center" textRotation="255"/>
    </xf>
    <xf numFmtId="0" fontId="6" fillId="2" borderId="96" xfId="0" applyFont="1" applyFill="1" applyBorder="1" applyAlignment="1">
      <alignment horizontal="distributed" vertical="center"/>
    </xf>
    <xf numFmtId="0" fontId="6" fillId="2" borderId="63" xfId="0" applyFont="1" applyFill="1" applyBorder="1" applyAlignment="1">
      <alignment horizontal="distributed" vertical="center" textRotation="255"/>
    </xf>
    <xf numFmtId="0" fontId="6" fillId="2" borderId="24" xfId="0" applyFont="1" applyFill="1" applyBorder="1" applyAlignment="1">
      <alignment horizontal="distributed" vertical="center"/>
    </xf>
    <xf numFmtId="0" fontId="6" fillId="2" borderId="97" xfId="0" applyFont="1" applyFill="1" applyBorder="1" applyAlignment="1">
      <alignment horizontal="distributed" vertical="center" textRotation="255"/>
    </xf>
    <xf numFmtId="0" fontId="6" fillId="2" borderId="32" xfId="0" applyFont="1" applyFill="1" applyBorder="1" applyAlignment="1">
      <alignment horizontal="distributed" vertical="center"/>
    </xf>
    <xf numFmtId="38" fontId="6" fillId="4" borderId="14" xfId="2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183" fontId="10" fillId="0" borderId="5" xfId="0" applyNumberFormat="1" applyFont="1" applyBorder="1" applyAlignment="1">
      <alignment vertical="center" shrinkToFit="1"/>
    </xf>
    <xf numFmtId="183" fontId="10" fillId="0" borderId="6" xfId="0" applyNumberFormat="1" applyFont="1" applyBorder="1" applyAlignment="1">
      <alignment vertical="center" shrinkToFit="1"/>
    </xf>
    <xf numFmtId="183" fontId="10" fillId="0" borderId="7" xfId="0" applyNumberFormat="1" applyFont="1" applyBorder="1" applyAlignment="1">
      <alignment vertical="center" shrinkToFit="1"/>
    </xf>
    <xf numFmtId="183" fontId="10" fillId="0" borderId="8" xfId="0" applyNumberFormat="1" applyFont="1" applyBorder="1" applyAlignment="1">
      <alignment horizontal="right" vertical="center" shrinkToFit="1"/>
    </xf>
    <xf numFmtId="0" fontId="13" fillId="0" borderId="6" xfId="0" applyFont="1" applyBorder="1" applyAlignment="1">
      <alignment horizontal="center" wrapText="1" shrinkToFit="1"/>
    </xf>
    <xf numFmtId="0" fontId="13" fillId="0" borderId="6" xfId="0" applyFont="1" applyBorder="1" applyAlignment="1">
      <alignment horizontal="center" shrinkToFit="1"/>
    </xf>
    <xf numFmtId="0" fontId="12" fillId="0" borderId="0" xfId="0" applyFont="1" applyAlignment="1">
      <alignment horizontal="center" vertical="center"/>
    </xf>
    <xf numFmtId="183" fontId="6" fillId="0" borderId="8" xfId="0" applyNumberFormat="1" applyFont="1" applyBorder="1" applyAlignment="1">
      <alignment horizontal="center" vertical="center" shrinkToFit="1"/>
    </xf>
    <xf numFmtId="183" fontId="10" fillId="0" borderId="73" xfId="0" applyNumberFormat="1" applyFont="1" applyBorder="1" applyAlignment="1">
      <alignment horizontal="right" vertical="center"/>
    </xf>
    <xf numFmtId="183" fontId="10" fillId="0" borderId="43" xfId="0" applyNumberFormat="1" applyFont="1" applyBorder="1" applyAlignment="1">
      <alignment horizontal="right" vertical="center"/>
    </xf>
    <xf numFmtId="183" fontId="10" fillId="0" borderId="4" xfId="0" applyNumberFormat="1" applyFont="1" applyBorder="1" applyAlignment="1">
      <alignment horizontal="right" vertical="center"/>
    </xf>
    <xf numFmtId="183" fontId="10" fillId="0" borderId="44" xfId="0" applyNumberFormat="1" applyFont="1" applyBorder="1" applyAlignment="1">
      <alignment horizontal="right" vertical="center"/>
    </xf>
    <xf numFmtId="183" fontId="10" fillId="0" borderId="43" xfId="0" applyNumberFormat="1" applyFont="1" applyBorder="1">
      <alignment vertical="center"/>
    </xf>
    <xf numFmtId="183" fontId="10" fillId="0" borderId="4" xfId="0" applyNumberFormat="1" applyFont="1" applyBorder="1">
      <alignment vertical="center"/>
    </xf>
    <xf numFmtId="183" fontId="10" fillId="0" borderId="44" xfId="0" applyNumberFormat="1" applyFont="1" applyBorder="1">
      <alignment vertical="center"/>
    </xf>
    <xf numFmtId="38" fontId="8" fillId="0" borderId="43" xfId="0" applyNumberFormat="1" applyFont="1" applyBorder="1" applyAlignment="1">
      <alignment horizontal="center" vertical="center"/>
    </xf>
    <xf numFmtId="38" fontId="8" fillId="0" borderId="4" xfId="0" applyNumberFormat="1" applyFont="1" applyBorder="1" applyAlignment="1">
      <alignment horizontal="center" vertical="center"/>
    </xf>
    <xf numFmtId="183" fontId="10" fillId="0" borderId="84" xfId="0" applyNumberFormat="1" applyFont="1" applyBorder="1" applyAlignment="1">
      <alignment horizontal="right" vertical="center"/>
    </xf>
    <xf numFmtId="183" fontId="10" fillId="0" borderId="5" xfId="0" applyNumberFormat="1" applyFont="1" applyBorder="1" applyAlignment="1">
      <alignment horizontal="right" vertical="center"/>
    </xf>
    <xf numFmtId="183" fontId="10" fillId="0" borderId="6" xfId="0" applyNumberFormat="1" applyFont="1" applyBorder="1" applyAlignment="1">
      <alignment horizontal="right" vertical="center"/>
    </xf>
    <xf numFmtId="183" fontId="10" fillId="0" borderId="7" xfId="0" applyNumberFormat="1" applyFont="1" applyBorder="1" applyAlignment="1">
      <alignment horizontal="right" vertical="center"/>
    </xf>
    <xf numFmtId="183" fontId="10" fillId="0" borderId="8" xfId="2" applyNumberFormat="1" applyFont="1" applyBorder="1" applyAlignment="1">
      <alignment horizontal="right" vertical="center"/>
    </xf>
    <xf numFmtId="178" fontId="8" fillId="0" borderId="86" xfId="2" applyNumberFormat="1" applyFont="1" applyBorder="1" applyAlignment="1">
      <alignment vertical="center"/>
    </xf>
    <xf numFmtId="178" fontId="8" fillId="0" borderId="101" xfId="2" applyNumberFormat="1" applyFont="1" applyBorder="1" applyAlignment="1">
      <alignment vertical="center"/>
    </xf>
    <xf numFmtId="0" fontId="8" fillId="0" borderId="10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105" xfId="0" applyFont="1" applyBorder="1" applyAlignment="1">
      <alignment horizontal="center" vertical="center"/>
    </xf>
    <xf numFmtId="178" fontId="8" fillId="0" borderId="36" xfId="0" applyNumberFormat="1" applyFont="1" applyBorder="1">
      <alignment vertical="center"/>
    </xf>
    <xf numFmtId="0" fontId="8" fillId="0" borderId="0" xfId="0" applyFont="1">
      <alignment vertical="center"/>
    </xf>
    <xf numFmtId="0" fontId="8" fillId="0" borderId="99" xfId="0" applyFont="1" applyBorder="1">
      <alignment vertical="center"/>
    </xf>
    <xf numFmtId="0" fontId="8" fillId="0" borderId="4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0" xfId="0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179" fontId="20" fillId="0" borderId="77" xfId="2" applyNumberFormat="1" applyFont="1" applyBorder="1" applyAlignment="1">
      <alignment horizontal="center" vertical="center"/>
    </xf>
    <xf numFmtId="179" fontId="20" fillId="0" borderId="80" xfId="2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179" fontId="20" fillId="0" borderId="39" xfId="2" applyNumberFormat="1" applyFont="1" applyBorder="1" applyAlignment="1">
      <alignment horizontal="center" vertical="center"/>
    </xf>
    <xf numFmtId="179" fontId="20" fillId="0" borderId="40" xfId="2" applyNumberFormat="1" applyFont="1" applyBorder="1" applyAlignment="1">
      <alignment horizontal="center" vertical="center"/>
    </xf>
    <xf numFmtId="179" fontId="20" fillId="0" borderId="119" xfId="2" applyNumberFormat="1" applyFont="1" applyBorder="1" applyAlignment="1">
      <alignment horizontal="center" vertical="center"/>
    </xf>
    <xf numFmtId="179" fontId="20" fillId="0" borderId="49" xfId="2" applyNumberFormat="1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178" fontId="8" fillId="0" borderId="39" xfId="2" applyNumberFormat="1" applyFont="1" applyBorder="1" applyAlignment="1">
      <alignment vertical="center"/>
    </xf>
    <xf numFmtId="178" fontId="8" fillId="0" borderId="40" xfId="2" applyNumberFormat="1" applyFont="1" applyBorder="1" applyAlignment="1">
      <alignment vertical="center"/>
    </xf>
    <xf numFmtId="178" fontId="8" fillId="0" borderId="74" xfId="2" applyNumberFormat="1" applyFont="1" applyBorder="1" applyAlignment="1">
      <alignment vertical="center"/>
    </xf>
    <xf numFmtId="178" fontId="8" fillId="0" borderId="90" xfId="2" applyNumberFormat="1" applyFont="1" applyBorder="1" applyAlignment="1">
      <alignment vertical="center"/>
    </xf>
    <xf numFmtId="177" fontId="15" fillId="0" borderId="112" xfId="0" applyNumberFormat="1" applyFont="1" applyBorder="1" applyAlignment="1">
      <alignment horizontal="left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113" xfId="0" applyFont="1" applyBorder="1" applyAlignment="1">
      <alignment horizontal="center" vertical="center" wrapText="1"/>
    </xf>
    <xf numFmtId="0" fontId="20" fillId="0" borderId="114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9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9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11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1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03" xfId="0" applyFont="1" applyBorder="1" applyAlignment="1">
      <alignment horizontal="center" vertical="center"/>
    </xf>
    <xf numFmtId="0" fontId="20" fillId="0" borderId="117" xfId="0" applyFont="1" applyBorder="1" applyAlignment="1">
      <alignment horizontal="distributed" vertical="center"/>
    </xf>
    <xf numFmtId="0" fontId="20" fillId="0" borderId="118" xfId="0" applyFont="1" applyBorder="1" applyAlignment="1">
      <alignment horizontal="distributed" vertical="center"/>
    </xf>
    <xf numFmtId="0" fontId="20" fillId="0" borderId="106" xfId="0" applyFont="1" applyBorder="1" applyAlignment="1">
      <alignment horizontal="center"/>
    </xf>
    <xf numFmtId="0" fontId="20" fillId="0" borderId="107" xfId="0" applyFont="1" applyBorder="1" applyAlignment="1">
      <alignment horizontal="center"/>
    </xf>
    <xf numFmtId="0" fontId="20" fillId="0" borderId="108" xfId="0" applyFont="1" applyBorder="1" applyAlignment="1">
      <alignment horizontal="center"/>
    </xf>
    <xf numFmtId="0" fontId="20" fillId="0" borderId="109" xfId="0" applyFont="1" applyBorder="1" applyAlignment="1">
      <alignment horizontal="center"/>
    </xf>
    <xf numFmtId="0" fontId="20" fillId="0" borderId="110" xfId="0" applyFont="1" applyBorder="1" applyAlignment="1">
      <alignment horizontal="center"/>
    </xf>
    <xf numFmtId="0" fontId="20" fillId="0" borderId="111" xfId="0" applyFont="1" applyBorder="1" applyAlignment="1">
      <alignment horizont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103" xfId="0" applyFont="1" applyBorder="1" applyAlignment="1">
      <alignment horizontal="center" vertical="center"/>
    </xf>
    <xf numFmtId="182" fontId="6" fillId="0" borderId="19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ゴシック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ゴシック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BIZ UDゴシック"/>
        <scheme val="none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8" name="リスト1" displayName="リスト1" ref="M1:M6" totalsRowShown="0" headerRowDxfId="0" dataDxfId="1">
  <autoFilter ref="M1:M6"/>
  <tableColumns count="1">
    <tableColumn id="1" name="営業所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showGridLines="0" tabSelected="1" workbookViewId="0">
      <selection activeCell="B7" sqref="B7"/>
    </sheetView>
  </sheetViews>
  <sheetFormatPr defaultRowHeight="13.5"/>
  <cols>
    <col min="1" max="1" width="3.125" style="2" customWidth="1"/>
    <col min="2" max="2" width="100.875" style="2" customWidth="1"/>
    <col min="3" max="16384" width="9" style="2"/>
  </cols>
  <sheetData>
    <row r="1" spans="1:2" ht="21" customHeight="1">
      <c r="A1" s="88" t="s">
        <v>92</v>
      </c>
      <c r="B1" s="89" t="s">
        <v>142</v>
      </c>
    </row>
    <row r="2" spans="1:2" ht="21" customHeight="1">
      <c r="A2" s="90"/>
      <c r="B2" s="91" t="s">
        <v>154</v>
      </c>
    </row>
    <row r="3" spans="1:2" ht="21" customHeight="1">
      <c r="A3" s="90"/>
      <c r="B3" s="91" t="s">
        <v>100</v>
      </c>
    </row>
    <row r="4" spans="1:2" ht="21" customHeight="1">
      <c r="A4" s="92"/>
      <c r="B4" s="93" t="s">
        <v>94</v>
      </c>
    </row>
    <row r="5" spans="1:2" ht="21" customHeight="1">
      <c r="A5" s="94" t="s">
        <v>93</v>
      </c>
      <c r="B5" s="95" t="s">
        <v>62</v>
      </c>
    </row>
    <row r="6" spans="1:2" ht="61.5" customHeight="1">
      <c r="A6" s="96" t="s">
        <v>95</v>
      </c>
      <c r="B6" s="97" t="s">
        <v>121</v>
      </c>
    </row>
    <row r="7" spans="1:2" ht="21" customHeight="1">
      <c r="A7" s="96" t="s">
        <v>97</v>
      </c>
      <c r="B7" s="97" t="s">
        <v>96</v>
      </c>
    </row>
    <row r="8" spans="1:2" ht="21" customHeight="1">
      <c r="A8" s="94" t="s">
        <v>98</v>
      </c>
      <c r="B8" s="95" t="s">
        <v>65</v>
      </c>
    </row>
    <row r="9" spans="1:2" ht="21" customHeight="1">
      <c r="A9" s="98" t="s">
        <v>99</v>
      </c>
      <c r="B9" s="99" t="s">
        <v>63</v>
      </c>
    </row>
    <row r="10" spans="1:2" ht="40.5" customHeight="1">
      <c r="A10" s="96" t="s">
        <v>111</v>
      </c>
      <c r="B10" s="97" t="s">
        <v>110</v>
      </c>
    </row>
    <row r="11" spans="1:2" ht="87.75" customHeight="1">
      <c r="A11" s="110" t="s">
        <v>155</v>
      </c>
      <c r="B11" s="111" t="s">
        <v>156</v>
      </c>
    </row>
    <row r="12" spans="1:2" ht="21" customHeight="1"/>
    <row r="13" spans="1:2" ht="21" customHeight="1"/>
    <row r="14" spans="1:2" ht="21" customHeight="1"/>
    <row r="15" spans="1:2" ht="21" customHeight="1"/>
    <row r="16" spans="1:2" ht="21" customHeight="1"/>
  </sheetData>
  <phoneticPr fontId="2"/>
  <pageMargins left="0.75" right="0.18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144"/>
  <sheetViews>
    <sheetView showGridLines="0" showZeros="0" workbookViewId="0">
      <selection activeCell="AW139" sqref="AW139"/>
    </sheetView>
  </sheetViews>
  <sheetFormatPr defaultRowHeight="13.5"/>
  <cols>
    <col min="1" max="2" width="2.5" style="1" customWidth="1"/>
    <col min="3" max="46" width="2.5" customWidth="1"/>
    <col min="47" max="47" width="2.375" customWidth="1"/>
    <col min="48" max="48" width="2.5" customWidth="1"/>
  </cols>
  <sheetData>
    <row r="1" spans="1:46" ht="22.5" customHeight="1">
      <c r="A1" s="156" t="s">
        <v>52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8"/>
    </row>
    <row r="2" spans="1:46" s="2" customFormat="1" ht="18" customHeight="1" thickBot="1">
      <c r="A2" s="36"/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9"/>
    </row>
    <row r="3" spans="1:46" s="2" customFormat="1" ht="18" customHeight="1">
      <c r="A3" s="36"/>
      <c r="B3" s="285" t="s">
        <v>0</v>
      </c>
      <c r="C3" s="286"/>
      <c r="D3" s="286"/>
      <c r="E3" s="286"/>
      <c r="F3" s="286"/>
      <c r="G3" s="286"/>
      <c r="H3" s="286"/>
      <c r="I3" s="159">
        <v>45230</v>
      </c>
      <c r="J3" s="160"/>
      <c r="K3" s="160"/>
      <c r="L3" s="160"/>
      <c r="M3" s="160"/>
      <c r="N3" s="160"/>
      <c r="O3" s="160"/>
      <c r="P3" s="160"/>
      <c r="Q3" s="160"/>
      <c r="R3" s="160"/>
      <c r="S3" s="161"/>
      <c r="T3" s="38"/>
      <c r="U3" s="154" t="s">
        <v>44</v>
      </c>
      <c r="V3" s="140" t="s">
        <v>86</v>
      </c>
      <c r="W3" s="141"/>
      <c r="X3" s="108">
        <v>10</v>
      </c>
      <c r="Y3" s="41" t="s">
        <v>7</v>
      </c>
      <c r="Z3" s="108">
        <v>20</v>
      </c>
      <c r="AA3" s="41" t="s">
        <v>10</v>
      </c>
      <c r="AB3" s="130" t="s">
        <v>27</v>
      </c>
      <c r="AC3" s="130"/>
      <c r="AD3" s="281" t="s">
        <v>149</v>
      </c>
      <c r="AE3" s="281"/>
      <c r="AF3" s="130" t="s">
        <v>28</v>
      </c>
      <c r="AG3" s="130"/>
      <c r="AH3" s="281">
        <v>8</v>
      </c>
      <c r="AI3" s="281"/>
      <c r="AJ3" s="130" t="s">
        <v>29</v>
      </c>
      <c r="AK3" s="130"/>
      <c r="AL3" s="275">
        <v>2000</v>
      </c>
      <c r="AM3" s="275"/>
      <c r="AN3" s="275"/>
      <c r="AO3" s="130" t="s">
        <v>30</v>
      </c>
      <c r="AP3" s="130"/>
      <c r="AQ3" s="276">
        <f>AH3*AL3</f>
        <v>16000</v>
      </c>
      <c r="AR3" s="277"/>
      <c r="AS3" s="278"/>
      <c r="AT3" s="39"/>
    </row>
    <row r="4" spans="1:46" s="2" customFormat="1" ht="18" customHeight="1" thickBot="1">
      <c r="A4" s="36"/>
      <c r="B4" s="166" t="s">
        <v>58</v>
      </c>
      <c r="C4" s="167"/>
      <c r="D4" s="167"/>
      <c r="E4" s="167"/>
      <c r="F4" s="167"/>
      <c r="G4" s="167"/>
      <c r="H4" s="167"/>
      <c r="I4" s="259" t="s">
        <v>105</v>
      </c>
      <c r="J4" s="260"/>
      <c r="K4" s="260"/>
      <c r="L4" s="260"/>
      <c r="M4" s="260"/>
      <c r="N4" s="260"/>
      <c r="O4" s="260"/>
      <c r="P4" s="260"/>
      <c r="Q4" s="260"/>
      <c r="R4" s="260"/>
      <c r="S4" s="261"/>
      <c r="T4" s="38"/>
      <c r="U4" s="155"/>
      <c r="V4" s="149" t="s">
        <v>26</v>
      </c>
      <c r="W4" s="150"/>
      <c r="X4" s="282" t="s">
        <v>150</v>
      </c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4"/>
      <c r="AJ4" s="125" t="s">
        <v>31</v>
      </c>
      <c r="AK4" s="125"/>
      <c r="AL4" s="279"/>
      <c r="AM4" s="279"/>
      <c r="AN4" s="279"/>
      <c r="AO4" s="279"/>
      <c r="AP4" s="279"/>
      <c r="AQ4" s="279"/>
      <c r="AR4" s="279"/>
      <c r="AS4" s="280"/>
      <c r="AT4" s="39"/>
    </row>
    <row r="5" spans="1:46" s="2" customFormat="1" ht="18" customHeight="1">
      <c r="A5" s="36"/>
      <c r="B5" s="166" t="s">
        <v>59</v>
      </c>
      <c r="C5" s="167"/>
      <c r="D5" s="167"/>
      <c r="E5" s="167"/>
      <c r="F5" s="167"/>
      <c r="G5" s="167"/>
      <c r="H5" s="167"/>
      <c r="I5" s="259" t="s">
        <v>143</v>
      </c>
      <c r="J5" s="260"/>
      <c r="K5" s="260"/>
      <c r="L5" s="260"/>
      <c r="M5" s="260"/>
      <c r="N5" s="260"/>
      <c r="O5" s="260"/>
      <c r="P5" s="260"/>
      <c r="Q5" s="260"/>
      <c r="R5" s="260"/>
      <c r="S5" s="261"/>
      <c r="T5" s="38"/>
      <c r="U5" s="154" t="s">
        <v>45</v>
      </c>
      <c r="V5" s="140" t="s">
        <v>86</v>
      </c>
      <c r="W5" s="141"/>
      <c r="X5" s="40"/>
      <c r="Y5" s="41" t="s">
        <v>7</v>
      </c>
      <c r="Z5" s="40"/>
      <c r="AA5" s="41" t="s">
        <v>10</v>
      </c>
      <c r="AB5" s="130" t="s">
        <v>27</v>
      </c>
      <c r="AC5" s="130"/>
      <c r="AD5" s="131"/>
      <c r="AE5" s="131"/>
      <c r="AF5" s="130" t="s">
        <v>28</v>
      </c>
      <c r="AG5" s="130"/>
      <c r="AH5" s="131"/>
      <c r="AI5" s="131"/>
      <c r="AJ5" s="130" t="s">
        <v>29</v>
      </c>
      <c r="AK5" s="130"/>
      <c r="AL5" s="133"/>
      <c r="AM5" s="133"/>
      <c r="AN5" s="133"/>
      <c r="AO5" s="130" t="s">
        <v>30</v>
      </c>
      <c r="AP5" s="130"/>
      <c r="AQ5" s="137">
        <f>AH5*AL5</f>
        <v>0</v>
      </c>
      <c r="AR5" s="138"/>
      <c r="AS5" s="139"/>
      <c r="AT5" s="39"/>
    </row>
    <row r="6" spans="1:46" s="2" customFormat="1" ht="18" customHeight="1" thickBot="1">
      <c r="A6" s="36"/>
      <c r="B6" s="166" t="s">
        <v>1</v>
      </c>
      <c r="C6" s="167"/>
      <c r="D6" s="167"/>
      <c r="E6" s="167"/>
      <c r="F6" s="167"/>
      <c r="G6" s="167"/>
      <c r="H6" s="167"/>
      <c r="I6" s="272" t="s">
        <v>144</v>
      </c>
      <c r="J6" s="273"/>
      <c r="K6" s="273"/>
      <c r="L6" s="273"/>
      <c r="M6" s="273"/>
      <c r="N6" s="273"/>
      <c r="O6" s="273"/>
      <c r="P6" s="273"/>
      <c r="Q6" s="273"/>
      <c r="R6" s="273"/>
      <c r="S6" s="274"/>
      <c r="T6" s="38"/>
      <c r="U6" s="155"/>
      <c r="V6" s="149" t="s">
        <v>26</v>
      </c>
      <c r="W6" s="150"/>
      <c r="X6" s="230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2"/>
      <c r="AJ6" s="125" t="s">
        <v>31</v>
      </c>
      <c r="AK6" s="125"/>
      <c r="AL6" s="134"/>
      <c r="AM6" s="134"/>
      <c r="AN6" s="134"/>
      <c r="AO6" s="134"/>
      <c r="AP6" s="134"/>
      <c r="AQ6" s="134"/>
      <c r="AR6" s="134"/>
      <c r="AS6" s="135"/>
      <c r="AT6" s="39"/>
    </row>
    <row r="7" spans="1:46" s="2" customFormat="1" ht="18" customHeight="1">
      <c r="A7" s="36"/>
      <c r="B7" s="166" t="s">
        <v>90</v>
      </c>
      <c r="C7" s="167"/>
      <c r="D7" s="167"/>
      <c r="E7" s="167"/>
      <c r="F7" s="167"/>
      <c r="G7" s="167"/>
      <c r="H7" s="167"/>
      <c r="I7" s="259" t="s">
        <v>104</v>
      </c>
      <c r="J7" s="260"/>
      <c r="K7" s="260"/>
      <c r="L7" s="260"/>
      <c r="M7" s="260"/>
      <c r="N7" s="260"/>
      <c r="O7" s="260"/>
      <c r="P7" s="260"/>
      <c r="Q7" s="260"/>
      <c r="R7" s="260"/>
      <c r="S7" s="261"/>
      <c r="T7" s="38"/>
      <c r="U7" s="154" t="s">
        <v>46</v>
      </c>
      <c r="V7" s="140" t="s">
        <v>86</v>
      </c>
      <c r="W7" s="141"/>
      <c r="X7" s="40"/>
      <c r="Y7" s="41" t="s">
        <v>7</v>
      </c>
      <c r="Z7" s="40"/>
      <c r="AA7" s="41" t="s">
        <v>10</v>
      </c>
      <c r="AB7" s="130" t="s">
        <v>27</v>
      </c>
      <c r="AC7" s="130"/>
      <c r="AD7" s="131"/>
      <c r="AE7" s="131"/>
      <c r="AF7" s="130" t="s">
        <v>28</v>
      </c>
      <c r="AG7" s="130"/>
      <c r="AH7" s="131"/>
      <c r="AI7" s="131"/>
      <c r="AJ7" s="130" t="s">
        <v>29</v>
      </c>
      <c r="AK7" s="130"/>
      <c r="AL7" s="133"/>
      <c r="AM7" s="133"/>
      <c r="AN7" s="133"/>
      <c r="AO7" s="130" t="s">
        <v>30</v>
      </c>
      <c r="AP7" s="130"/>
      <c r="AQ7" s="137">
        <f>AH7*AL7</f>
        <v>0</v>
      </c>
      <c r="AR7" s="138"/>
      <c r="AS7" s="139"/>
      <c r="AT7" s="39"/>
    </row>
    <row r="8" spans="1:46" s="2" customFormat="1" ht="18" customHeight="1" thickBot="1">
      <c r="A8" s="36"/>
      <c r="B8" s="265" t="s">
        <v>130</v>
      </c>
      <c r="C8" s="247"/>
      <c r="D8" s="247"/>
      <c r="E8" s="247"/>
      <c r="F8" s="247"/>
      <c r="G8" s="247"/>
      <c r="H8" s="247"/>
      <c r="I8" s="266"/>
      <c r="J8" s="267"/>
      <c r="K8" s="267"/>
      <c r="L8" s="267"/>
      <c r="M8" s="267"/>
      <c r="N8" s="267"/>
      <c r="O8" s="267"/>
      <c r="P8" s="267"/>
      <c r="Q8" s="267"/>
      <c r="R8" s="267"/>
      <c r="S8" s="268"/>
      <c r="T8" s="38"/>
      <c r="U8" s="155"/>
      <c r="V8" s="149" t="s">
        <v>26</v>
      </c>
      <c r="W8" s="150"/>
      <c r="X8" s="230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2"/>
      <c r="AJ8" s="125" t="s">
        <v>31</v>
      </c>
      <c r="AK8" s="125"/>
      <c r="AL8" s="134"/>
      <c r="AM8" s="134"/>
      <c r="AN8" s="134"/>
      <c r="AO8" s="134"/>
      <c r="AP8" s="134"/>
      <c r="AQ8" s="134"/>
      <c r="AR8" s="134"/>
      <c r="AS8" s="135"/>
      <c r="AT8" s="39"/>
    </row>
    <row r="9" spans="1:46" s="2" customFormat="1" ht="18" customHeight="1">
      <c r="A9" s="36"/>
      <c r="B9" s="166" t="s">
        <v>2</v>
      </c>
      <c r="C9" s="167"/>
      <c r="D9" s="167"/>
      <c r="E9" s="167"/>
      <c r="F9" s="167"/>
      <c r="G9" s="167"/>
      <c r="H9" s="167"/>
      <c r="I9" s="269">
        <v>12345</v>
      </c>
      <c r="J9" s="270"/>
      <c r="K9" s="270"/>
      <c r="L9" s="270"/>
      <c r="M9" s="270"/>
      <c r="N9" s="270"/>
      <c r="O9" s="270"/>
      <c r="P9" s="270"/>
      <c r="Q9" s="270"/>
      <c r="R9" s="270"/>
      <c r="S9" s="271"/>
      <c r="T9" s="38"/>
      <c r="U9" s="154" t="s">
        <v>47</v>
      </c>
      <c r="V9" s="140" t="s">
        <v>86</v>
      </c>
      <c r="W9" s="141"/>
      <c r="X9" s="40"/>
      <c r="Y9" s="41" t="s">
        <v>7</v>
      </c>
      <c r="Z9" s="40"/>
      <c r="AA9" s="41" t="s">
        <v>10</v>
      </c>
      <c r="AB9" s="130" t="s">
        <v>27</v>
      </c>
      <c r="AC9" s="130"/>
      <c r="AD9" s="131"/>
      <c r="AE9" s="131"/>
      <c r="AF9" s="130" t="s">
        <v>28</v>
      </c>
      <c r="AG9" s="130"/>
      <c r="AH9" s="131"/>
      <c r="AI9" s="131"/>
      <c r="AJ9" s="130" t="s">
        <v>29</v>
      </c>
      <c r="AK9" s="130"/>
      <c r="AL9" s="133"/>
      <c r="AM9" s="133"/>
      <c r="AN9" s="133"/>
      <c r="AO9" s="130" t="s">
        <v>30</v>
      </c>
      <c r="AP9" s="130"/>
      <c r="AQ9" s="137">
        <f>AH9*AL9</f>
        <v>0</v>
      </c>
      <c r="AR9" s="138"/>
      <c r="AS9" s="139"/>
      <c r="AT9" s="39"/>
    </row>
    <row r="10" spans="1:46" s="2" customFormat="1" ht="18" customHeight="1" thickBot="1">
      <c r="A10" s="36"/>
      <c r="B10" s="166" t="s">
        <v>3</v>
      </c>
      <c r="C10" s="167"/>
      <c r="D10" s="167"/>
      <c r="E10" s="167"/>
      <c r="F10" s="167"/>
      <c r="G10" s="167"/>
      <c r="H10" s="167"/>
      <c r="I10" s="259" t="s">
        <v>64</v>
      </c>
      <c r="J10" s="260"/>
      <c r="K10" s="260"/>
      <c r="L10" s="260"/>
      <c r="M10" s="260"/>
      <c r="N10" s="260"/>
      <c r="O10" s="260"/>
      <c r="P10" s="260"/>
      <c r="Q10" s="260"/>
      <c r="R10" s="260"/>
      <c r="S10" s="261"/>
      <c r="T10" s="38"/>
      <c r="U10" s="155"/>
      <c r="V10" s="149" t="s">
        <v>26</v>
      </c>
      <c r="W10" s="150"/>
      <c r="X10" s="230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2"/>
      <c r="AJ10" s="125" t="s">
        <v>31</v>
      </c>
      <c r="AK10" s="125"/>
      <c r="AL10" s="134"/>
      <c r="AM10" s="134"/>
      <c r="AN10" s="134"/>
      <c r="AO10" s="134"/>
      <c r="AP10" s="134"/>
      <c r="AQ10" s="134"/>
      <c r="AR10" s="134"/>
      <c r="AS10" s="135"/>
      <c r="AT10" s="39"/>
    </row>
    <row r="11" spans="1:46" s="2" customFormat="1" ht="18" customHeight="1">
      <c r="A11" s="36"/>
      <c r="B11" s="166" t="s">
        <v>4</v>
      </c>
      <c r="C11" s="167"/>
      <c r="D11" s="167"/>
      <c r="E11" s="167"/>
      <c r="F11" s="167"/>
      <c r="G11" s="167"/>
      <c r="H11" s="167"/>
      <c r="I11" s="259" t="s">
        <v>119</v>
      </c>
      <c r="J11" s="260"/>
      <c r="K11" s="260"/>
      <c r="L11" s="260"/>
      <c r="M11" s="260"/>
      <c r="N11" s="260"/>
      <c r="O11" s="260"/>
      <c r="P11" s="260"/>
      <c r="Q11" s="260"/>
      <c r="R11" s="260"/>
      <c r="S11" s="261"/>
      <c r="T11" s="38"/>
      <c r="U11" s="154" t="s">
        <v>48</v>
      </c>
      <c r="V11" s="140" t="s">
        <v>86</v>
      </c>
      <c r="W11" s="141"/>
      <c r="X11" s="40"/>
      <c r="Y11" s="41" t="s">
        <v>7</v>
      </c>
      <c r="Z11" s="40"/>
      <c r="AA11" s="41" t="s">
        <v>10</v>
      </c>
      <c r="AB11" s="130" t="s">
        <v>27</v>
      </c>
      <c r="AC11" s="130"/>
      <c r="AD11" s="131"/>
      <c r="AE11" s="131"/>
      <c r="AF11" s="130" t="s">
        <v>28</v>
      </c>
      <c r="AG11" s="130"/>
      <c r="AH11" s="131"/>
      <c r="AI11" s="131"/>
      <c r="AJ11" s="130" t="s">
        <v>29</v>
      </c>
      <c r="AK11" s="130"/>
      <c r="AL11" s="133"/>
      <c r="AM11" s="133"/>
      <c r="AN11" s="133"/>
      <c r="AO11" s="130" t="s">
        <v>30</v>
      </c>
      <c r="AP11" s="130"/>
      <c r="AQ11" s="137">
        <f>AH11*AL11</f>
        <v>0</v>
      </c>
      <c r="AR11" s="138"/>
      <c r="AS11" s="139"/>
      <c r="AT11" s="39"/>
    </row>
    <row r="12" spans="1:46" s="2" customFormat="1" ht="18" customHeight="1" thickBot="1">
      <c r="A12" s="36"/>
      <c r="B12" s="166" t="s">
        <v>57</v>
      </c>
      <c r="C12" s="167"/>
      <c r="D12" s="167"/>
      <c r="E12" s="167"/>
      <c r="F12" s="167"/>
      <c r="G12" s="167"/>
      <c r="H12" s="167"/>
      <c r="I12" s="262">
        <v>16000</v>
      </c>
      <c r="J12" s="263"/>
      <c r="K12" s="263"/>
      <c r="L12" s="263"/>
      <c r="M12" s="263"/>
      <c r="N12" s="263"/>
      <c r="O12" s="263"/>
      <c r="P12" s="263"/>
      <c r="Q12" s="263"/>
      <c r="R12" s="263"/>
      <c r="S12" s="264"/>
      <c r="T12" s="38"/>
      <c r="U12" s="155"/>
      <c r="V12" s="149" t="s">
        <v>26</v>
      </c>
      <c r="W12" s="150"/>
      <c r="X12" s="230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2"/>
      <c r="AJ12" s="125" t="s">
        <v>31</v>
      </c>
      <c r="AK12" s="125"/>
      <c r="AL12" s="134"/>
      <c r="AM12" s="134"/>
      <c r="AN12" s="134"/>
      <c r="AO12" s="134"/>
      <c r="AP12" s="134"/>
      <c r="AQ12" s="134"/>
      <c r="AR12" s="134"/>
      <c r="AS12" s="135"/>
      <c r="AT12" s="39"/>
    </row>
    <row r="13" spans="1:46" s="2" customFormat="1" ht="18" customHeight="1">
      <c r="A13" s="36"/>
      <c r="B13" s="254" t="s">
        <v>66</v>
      </c>
      <c r="C13" s="255"/>
      <c r="D13" s="255"/>
      <c r="E13" s="255"/>
      <c r="F13" s="255"/>
      <c r="G13" s="255"/>
      <c r="H13" s="256"/>
      <c r="I13" s="257" t="s">
        <v>141</v>
      </c>
      <c r="J13" s="258"/>
      <c r="K13" s="258"/>
      <c r="L13" s="258"/>
      <c r="M13" s="258"/>
      <c r="N13" s="258"/>
      <c r="O13" s="258"/>
      <c r="P13" s="258"/>
      <c r="Q13" s="258"/>
      <c r="R13" s="258"/>
      <c r="S13" s="42">
        <v>1</v>
      </c>
      <c r="T13" s="38"/>
      <c r="U13" s="154" t="s">
        <v>49</v>
      </c>
      <c r="V13" s="140" t="s">
        <v>86</v>
      </c>
      <c r="W13" s="141"/>
      <c r="X13" s="40"/>
      <c r="Y13" s="41" t="s">
        <v>7</v>
      </c>
      <c r="Z13" s="40"/>
      <c r="AA13" s="41" t="s">
        <v>10</v>
      </c>
      <c r="AB13" s="130" t="s">
        <v>27</v>
      </c>
      <c r="AC13" s="130"/>
      <c r="AD13" s="131"/>
      <c r="AE13" s="131"/>
      <c r="AF13" s="130" t="s">
        <v>28</v>
      </c>
      <c r="AG13" s="130"/>
      <c r="AH13" s="131"/>
      <c r="AI13" s="131"/>
      <c r="AJ13" s="130" t="s">
        <v>29</v>
      </c>
      <c r="AK13" s="130"/>
      <c r="AL13" s="133"/>
      <c r="AM13" s="133"/>
      <c r="AN13" s="133"/>
      <c r="AO13" s="130" t="s">
        <v>30</v>
      </c>
      <c r="AP13" s="130"/>
      <c r="AQ13" s="137">
        <f>AH13*AL13</f>
        <v>0</v>
      </c>
      <c r="AR13" s="138"/>
      <c r="AS13" s="139"/>
      <c r="AT13" s="39"/>
    </row>
    <row r="14" spans="1:46" s="2" customFormat="1" ht="18" customHeight="1" thickBot="1">
      <c r="A14" s="36"/>
      <c r="B14" s="236" t="s">
        <v>101</v>
      </c>
      <c r="C14" s="237"/>
      <c r="D14" s="248" t="s">
        <v>55</v>
      </c>
      <c r="E14" s="249"/>
      <c r="F14" s="249"/>
      <c r="G14" s="249"/>
      <c r="H14" s="250"/>
      <c r="I14" s="242">
        <v>16000</v>
      </c>
      <c r="J14" s="243"/>
      <c r="K14" s="243"/>
      <c r="L14" s="243"/>
      <c r="M14" s="243"/>
      <c r="N14" s="243"/>
      <c r="O14" s="243"/>
      <c r="P14" s="243"/>
      <c r="Q14" s="243"/>
      <c r="R14" s="243"/>
      <c r="S14" s="244"/>
      <c r="T14" s="38"/>
      <c r="U14" s="155"/>
      <c r="V14" s="149" t="s">
        <v>26</v>
      </c>
      <c r="W14" s="150"/>
      <c r="X14" s="230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2"/>
      <c r="AJ14" s="125" t="s">
        <v>31</v>
      </c>
      <c r="AK14" s="125"/>
      <c r="AL14" s="134"/>
      <c r="AM14" s="134"/>
      <c r="AN14" s="134"/>
      <c r="AO14" s="134"/>
      <c r="AP14" s="134"/>
      <c r="AQ14" s="134"/>
      <c r="AR14" s="134"/>
      <c r="AS14" s="135"/>
      <c r="AT14" s="39"/>
    </row>
    <row r="15" spans="1:46" s="2" customFormat="1" ht="18" customHeight="1">
      <c r="A15" s="36"/>
      <c r="B15" s="238"/>
      <c r="C15" s="239"/>
      <c r="D15" s="247" t="s">
        <v>15</v>
      </c>
      <c r="E15" s="247"/>
      <c r="F15" s="247"/>
      <c r="G15" s="247"/>
      <c r="H15" s="247"/>
      <c r="I15" s="162">
        <v>10</v>
      </c>
      <c r="J15" s="163"/>
      <c r="K15" s="43" t="s">
        <v>7</v>
      </c>
      <c r="L15" s="43"/>
      <c r="M15" s="43"/>
      <c r="N15" s="43"/>
      <c r="O15" s="43"/>
      <c r="P15" s="43"/>
      <c r="Q15" s="43"/>
      <c r="R15" s="43"/>
      <c r="S15" s="44"/>
      <c r="T15" s="38"/>
      <c r="U15" s="154" t="s">
        <v>50</v>
      </c>
      <c r="V15" s="140" t="s">
        <v>86</v>
      </c>
      <c r="W15" s="141"/>
      <c r="X15" s="40"/>
      <c r="Y15" s="41" t="s">
        <v>7</v>
      </c>
      <c r="Z15" s="40"/>
      <c r="AA15" s="41" t="s">
        <v>10</v>
      </c>
      <c r="AB15" s="130" t="s">
        <v>27</v>
      </c>
      <c r="AC15" s="130"/>
      <c r="AD15" s="131"/>
      <c r="AE15" s="131"/>
      <c r="AF15" s="130" t="s">
        <v>28</v>
      </c>
      <c r="AG15" s="130"/>
      <c r="AH15" s="131"/>
      <c r="AI15" s="131"/>
      <c r="AJ15" s="130" t="s">
        <v>29</v>
      </c>
      <c r="AK15" s="130"/>
      <c r="AL15" s="133"/>
      <c r="AM15" s="133"/>
      <c r="AN15" s="133"/>
      <c r="AO15" s="130" t="s">
        <v>30</v>
      </c>
      <c r="AP15" s="130"/>
      <c r="AQ15" s="137">
        <f>AH15*AL15</f>
        <v>0</v>
      </c>
      <c r="AR15" s="138"/>
      <c r="AS15" s="139"/>
      <c r="AT15" s="39"/>
    </row>
    <row r="16" spans="1:46" s="2" customFormat="1" ht="18" customHeight="1" thickBot="1">
      <c r="A16" s="36"/>
      <c r="B16" s="240"/>
      <c r="C16" s="241"/>
      <c r="D16" s="251" t="s">
        <v>56</v>
      </c>
      <c r="E16" s="252"/>
      <c r="F16" s="252"/>
      <c r="G16" s="252"/>
      <c r="H16" s="253"/>
      <c r="I16" s="245">
        <v>100</v>
      </c>
      <c r="J16" s="246"/>
      <c r="K16" s="45" t="s">
        <v>8</v>
      </c>
      <c r="L16" s="45"/>
      <c r="M16" s="45"/>
      <c r="N16" s="45"/>
      <c r="O16" s="45"/>
      <c r="P16" s="45"/>
      <c r="Q16" s="45"/>
      <c r="R16" s="45"/>
      <c r="S16" s="46"/>
      <c r="T16" s="38"/>
      <c r="U16" s="155"/>
      <c r="V16" s="149" t="s">
        <v>26</v>
      </c>
      <c r="W16" s="150"/>
      <c r="X16" s="230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2"/>
      <c r="AJ16" s="125" t="s">
        <v>31</v>
      </c>
      <c r="AK16" s="125"/>
      <c r="AL16" s="134"/>
      <c r="AM16" s="134"/>
      <c r="AN16" s="134"/>
      <c r="AO16" s="134"/>
      <c r="AP16" s="134"/>
      <c r="AQ16" s="134"/>
      <c r="AR16" s="134"/>
      <c r="AS16" s="135"/>
      <c r="AT16" s="39"/>
    </row>
    <row r="17" spans="1:46" s="2" customFormat="1" ht="18" customHeight="1">
      <c r="A17" s="36"/>
      <c r="B17" s="287" t="s">
        <v>32</v>
      </c>
      <c r="C17" s="288"/>
      <c r="D17" s="306" t="s">
        <v>33</v>
      </c>
      <c r="E17" s="306"/>
      <c r="F17" s="306"/>
      <c r="G17" s="306"/>
      <c r="H17" s="306"/>
      <c r="I17" s="164" t="s">
        <v>106</v>
      </c>
      <c r="J17" s="164"/>
      <c r="K17" s="164"/>
      <c r="L17" s="164"/>
      <c r="M17" s="164"/>
      <c r="N17" s="164"/>
      <c r="O17" s="164"/>
      <c r="P17" s="164"/>
      <c r="Q17" s="164"/>
      <c r="R17" s="164"/>
      <c r="S17" s="165"/>
      <c r="T17" s="38"/>
      <c r="U17" s="154" t="s">
        <v>51</v>
      </c>
      <c r="V17" s="140" t="s">
        <v>86</v>
      </c>
      <c r="W17" s="141"/>
      <c r="X17" s="40"/>
      <c r="Y17" s="41" t="s">
        <v>7</v>
      </c>
      <c r="Z17" s="40"/>
      <c r="AA17" s="41" t="s">
        <v>10</v>
      </c>
      <c r="AB17" s="130" t="s">
        <v>27</v>
      </c>
      <c r="AC17" s="130"/>
      <c r="AD17" s="131"/>
      <c r="AE17" s="131"/>
      <c r="AF17" s="130" t="s">
        <v>28</v>
      </c>
      <c r="AG17" s="130"/>
      <c r="AH17" s="131"/>
      <c r="AI17" s="131"/>
      <c r="AJ17" s="130" t="s">
        <v>29</v>
      </c>
      <c r="AK17" s="130"/>
      <c r="AL17" s="133"/>
      <c r="AM17" s="133"/>
      <c r="AN17" s="133"/>
      <c r="AO17" s="130" t="s">
        <v>30</v>
      </c>
      <c r="AP17" s="130"/>
      <c r="AQ17" s="137">
        <f>AH17*AL17</f>
        <v>0</v>
      </c>
      <c r="AR17" s="138"/>
      <c r="AS17" s="139"/>
      <c r="AT17" s="39"/>
    </row>
    <row r="18" spans="1:46" s="2" customFormat="1" ht="18" customHeight="1" thickBot="1">
      <c r="A18" s="36"/>
      <c r="B18" s="289"/>
      <c r="C18" s="290"/>
      <c r="D18" s="167" t="s">
        <v>34</v>
      </c>
      <c r="E18" s="167"/>
      <c r="F18" s="167"/>
      <c r="G18" s="167"/>
      <c r="H18" s="167"/>
      <c r="I18" s="293" t="s">
        <v>107</v>
      </c>
      <c r="J18" s="293"/>
      <c r="K18" s="293"/>
      <c r="L18" s="293"/>
      <c r="M18" s="293"/>
      <c r="N18" s="293"/>
      <c r="O18" s="293"/>
      <c r="P18" s="293"/>
      <c r="Q18" s="293"/>
      <c r="R18" s="293"/>
      <c r="S18" s="294"/>
      <c r="T18" s="38"/>
      <c r="U18" s="155"/>
      <c r="V18" s="149" t="s">
        <v>26</v>
      </c>
      <c r="W18" s="150"/>
      <c r="X18" s="228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229"/>
      <c r="AJ18" s="125" t="s">
        <v>31</v>
      </c>
      <c r="AK18" s="125"/>
      <c r="AL18" s="134"/>
      <c r="AM18" s="134"/>
      <c r="AN18" s="134"/>
      <c r="AO18" s="134"/>
      <c r="AP18" s="134"/>
      <c r="AQ18" s="134"/>
      <c r="AR18" s="134"/>
      <c r="AS18" s="135"/>
      <c r="AT18" s="39"/>
    </row>
    <row r="19" spans="1:46" s="2" customFormat="1" ht="18" customHeight="1">
      <c r="A19" s="36"/>
      <c r="B19" s="289"/>
      <c r="C19" s="290"/>
      <c r="D19" s="167" t="s">
        <v>35</v>
      </c>
      <c r="E19" s="167"/>
      <c r="F19" s="167"/>
      <c r="G19" s="167"/>
      <c r="H19" s="167"/>
      <c r="I19" s="295" t="s">
        <v>38</v>
      </c>
      <c r="J19" s="295"/>
      <c r="K19" s="296"/>
      <c r="L19" s="297" t="s">
        <v>36</v>
      </c>
      <c r="M19" s="298"/>
      <c r="N19" s="299"/>
      <c r="O19" s="300">
        <v>1234567</v>
      </c>
      <c r="P19" s="301"/>
      <c r="Q19" s="301"/>
      <c r="R19" s="301"/>
      <c r="S19" s="302"/>
      <c r="T19" s="38"/>
      <c r="U19" s="154" t="s">
        <v>102</v>
      </c>
      <c r="V19" s="140" t="s">
        <v>86</v>
      </c>
      <c r="W19" s="141"/>
      <c r="X19" s="40"/>
      <c r="Y19" s="41" t="s">
        <v>7</v>
      </c>
      <c r="Z19" s="40"/>
      <c r="AA19" s="41" t="s">
        <v>10</v>
      </c>
      <c r="AB19" s="130" t="s">
        <v>27</v>
      </c>
      <c r="AC19" s="130"/>
      <c r="AD19" s="131"/>
      <c r="AE19" s="131"/>
      <c r="AF19" s="130" t="s">
        <v>28</v>
      </c>
      <c r="AG19" s="130"/>
      <c r="AH19" s="131"/>
      <c r="AI19" s="131"/>
      <c r="AJ19" s="130" t="s">
        <v>29</v>
      </c>
      <c r="AK19" s="130"/>
      <c r="AL19" s="133"/>
      <c r="AM19" s="133"/>
      <c r="AN19" s="133"/>
      <c r="AO19" s="130" t="s">
        <v>30</v>
      </c>
      <c r="AP19" s="130"/>
      <c r="AQ19" s="137">
        <f>AH19*AL19</f>
        <v>0</v>
      </c>
      <c r="AR19" s="138"/>
      <c r="AS19" s="139"/>
      <c r="AT19" s="39"/>
    </row>
    <row r="20" spans="1:46" s="2" customFormat="1" ht="18" customHeight="1" thickBot="1">
      <c r="A20" s="36"/>
      <c r="B20" s="289"/>
      <c r="C20" s="290"/>
      <c r="D20" s="167" t="s">
        <v>128</v>
      </c>
      <c r="E20" s="167"/>
      <c r="F20" s="167"/>
      <c r="G20" s="167"/>
      <c r="H20" s="167"/>
      <c r="I20" s="307" t="s">
        <v>146</v>
      </c>
      <c r="J20" s="307"/>
      <c r="K20" s="307"/>
      <c r="L20" s="307"/>
      <c r="M20" s="307"/>
      <c r="N20" s="307"/>
      <c r="O20" s="307"/>
      <c r="P20" s="307"/>
      <c r="Q20" s="307"/>
      <c r="R20" s="307"/>
      <c r="S20" s="308"/>
      <c r="T20" s="38"/>
      <c r="U20" s="155"/>
      <c r="V20" s="149" t="s">
        <v>26</v>
      </c>
      <c r="W20" s="150"/>
      <c r="X20" s="230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2"/>
      <c r="AJ20" s="125" t="s">
        <v>31</v>
      </c>
      <c r="AK20" s="125"/>
      <c r="AL20" s="134"/>
      <c r="AM20" s="134"/>
      <c r="AN20" s="134"/>
      <c r="AO20" s="134"/>
      <c r="AP20" s="134"/>
      <c r="AQ20" s="134"/>
      <c r="AR20" s="134"/>
      <c r="AS20" s="135"/>
      <c r="AT20" s="39"/>
    </row>
    <row r="21" spans="1:46" s="2" customFormat="1" ht="18" customHeight="1" thickBot="1">
      <c r="A21" s="36"/>
      <c r="B21" s="291"/>
      <c r="C21" s="292"/>
      <c r="D21" s="303" t="s">
        <v>37</v>
      </c>
      <c r="E21" s="303"/>
      <c r="F21" s="303"/>
      <c r="G21" s="303"/>
      <c r="H21" s="303"/>
      <c r="I21" s="304" t="s">
        <v>145</v>
      </c>
      <c r="J21" s="304"/>
      <c r="K21" s="304"/>
      <c r="L21" s="304"/>
      <c r="M21" s="304"/>
      <c r="N21" s="304"/>
      <c r="O21" s="304"/>
      <c r="P21" s="304"/>
      <c r="Q21" s="304"/>
      <c r="R21" s="304"/>
      <c r="S21" s="305"/>
      <c r="T21" s="38"/>
      <c r="U21" s="154" t="s">
        <v>103</v>
      </c>
      <c r="V21" s="140" t="s">
        <v>86</v>
      </c>
      <c r="W21" s="141"/>
      <c r="X21" s="40"/>
      <c r="Y21" s="41" t="s">
        <v>7</v>
      </c>
      <c r="Z21" s="40"/>
      <c r="AA21" s="41" t="s">
        <v>10</v>
      </c>
      <c r="AB21" s="130" t="s">
        <v>27</v>
      </c>
      <c r="AC21" s="130"/>
      <c r="AD21" s="131"/>
      <c r="AE21" s="131"/>
      <c r="AF21" s="130" t="s">
        <v>28</v>
      </c>
      <c r="AG21" s="130"/>
      <c r="AH21" s="131"/>
      <c r="AI21" s="131"/>
      <c r="AJ21" s="130" t="s">
        <v>29</v>
      </c>
      <c r="AK21" s="130"/>
      <c r="AL21" s="133"/>
      <c r="AM21" s="133"/>
      <c r="AN21" s="133"/>
      <c r="AO21" s="130" t="s">
        <v>30</v>
      </c>
      <c r="AP21" s="130"/>
      <c r="AQ21" s="137">
        <f>SUM(AQ3,AQ5,AQ7,AQ9,AQ11,AQ13,AQ15,AQ17,AQ19)</f>
        <v>16000</v>
      </c>
      <c r="AR21" s="138"/>
      <c r="AS21" s="139"/>
      <c r="AT21" s="39"/>
    </row>
    <row r="22" spans="1:46" s="2" customFormat="1" ht="18" customHeight="1" thickBot="1">
      <c r="A22" s="36"/>
      <c r="B22" s="38"/>
      <c r="C22" s="38"/>
      <c r="D22" s="225" t="s">
        <v>114</v>
      </c>
      <c r="E22" s="226"/>
      <c r="F22" s="226"/>
      <c r="G22" s="226"/>
      <c r="H22" s="226"/>
      <c r="I22" s="170">
        <v>0.1</v>
      </c>
      <c r="J22" s="171"/>
      <c r="K22" s="47"/>
      <c r="L22" s="47"/>
      <c r="M22" s="47"/>
      <c r="N22" s="47"/>
      <c r="O22" s="47"/>
      <c r="P22" s="47"/>
      <c r="Q22" s="47"/>
      <c r="R22" s="47"/>
      <c r="S22" s="47"/>
      <c r="T22" s="38"/>
      <c r="U22" s="155"/>
      <c r="V22" s="149" t="s">
        <v>26</v>
      </c>
      <c r="W22" s="150"/>
      <c r="X22" s="233" t="s">
        <v>129</v>
      </c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5"/>
      <c r="AJ22" s="125" t="s">
        <v>31</v>
      </c>
      <c r="AK22" s="125"/>
      <c r="AL22" s="134"/>
      <c r="AM22" s="134"/>
      <c r="AN22" s="134"/>
      <c r="AO22" s="134"/>
      <c r="AP22" s="134"/>
      <c r="AQ22" s="134"/>
      <c r="AR22" s="134"/>
      <c r="AS22" s="135"/>
      <c r="AT22" s="39"/>
    </row>
    <row r="23" spans="1:46" s="2" customFormat="1" ht="18" hidden="1" customHeight="1">
      <c r="A23" s="48"/>
      <c r="D23" s="5"/>
      <c r="E23" s="5"/>
      <c r="F23" s="5"/>
      <c r="G23" s="5"/>
      <c r="H23" s="5"/>
      <c r="I23" s="223">
        <f>I22*100</f>
        <v>10</v>
      </c>
      <c r="J23" s="223"/>
      <c r="K23" s="49"/>
      <c r="L23" s="49"/>
      <c r="M23" s="49"/>
      <c r="N23" s="49"/>
      <c r="O23" s="49"/>
      <c r="P23" s="49"/>
      <c r="Q23" s="49"/>
      <c r="R23" s="49"/>
      <c r="S23" s="49"/>
      <c r="U23" s="50"/>
      <c r="V23" s="51"/>
      <c r="W23" s="51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1"/>
      <c r="AK23" s="51"/>
      <c r="AL23" s="53"/>
      <c r="AM23" s="53"/>
      <c r="AN23" s="53"/>
      <c r="AO23" s="53"/>
      <c r="AP23" s="53"/>
      <c r="AQ23" s="53"/>
      <c r="AR23" s="53"/>
      <c r="AS23" s="53"/>
      <c r="AT23" s="54"/>
    </row>
    <row r="24" spans="1:46" s="2" customFormat="1" ht="18" customHeight="1" thickBot="1">
      <c r="A24" s="55"/>
      <c r="B24" s="56"/>
      <c r="C24" s="57"/>
      <c r="D24" s="58"/>
      <c r="E24" s="58"/>
      <c r="F24" s="58"/>
      <c r="G24" s="58"/>
      <c r="H24" s="58"/>
      <c r="I24" s="227"/>
      <c r="J24" s="227"/>
      <c r="K24" s="59"/>
      <c r="L24" s="59"/>
      <c r="M24" s="59"/>
      <c r="N24" s="59"/>
      <c r="O24" s="59"/>
      <c r="P24" s="59"/>
      <c r="Q24" s="59"/>
      <c r="R24" s="59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1"/>
    </row>
    <row r="25" spans="1:46" s="2" customFormat="1" ht="27" customHeight="1">
      <c r="A25" s="180" t="s">
        <v>132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</row>
    <row r="26" spans="1:46" s="2" customFormat="1" ht="25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AB26" s="213">
        <f>I$3</f>
        <v>45230</v>
      </c>
      <c r="AC26" s="178"/>
      <c r="AD26" s="178"/>
      <c r="AE26" s="178"/>
      <c r="AF26" s="178"/>
      <c r="AG26" s="178"/>
      <c r="AH26" s="178"/>
      <c r="AI26" s="178"/>
    </row>
    <row r="27" spans="1:46" s="2" customFormat="1" ht="27.75" customHeight="1">
      <c r="A27" s="4" t="s">
        <v>14</v>
      </c>
    </row>
    <row r="28" spans="1:46" s="2" customFormat="1">
      <c r="A28" s="5"/>
      <c r="B28" s="5"/>
      <c r="C28" s="5"/>
      <c r="D28" s="5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5"/>
      <c r="R28" s="5"/>
      <c r="S28" s="5"/>
      <c r="T28" s="5"/>
    </row>
    <row r="29" spans="1:46" s="2" customFormat="1" ht="39.75" customHeight="1">
      <c r="A29" s="5"/>
      <c r="B29" s="5"/>
      <c r="C29" s="5"/>
      <c r="D29" s="5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5"/>
      <c r="R29" s="5"/>
      <c r="S29" s="5"/>
      <c r="T29" s="5"/>
    </row>
    <row r="30" spans="1:46" s="2" customFormat="1" ht="21.75" customHeight="1">
      <c r="A30" s="6"/>
      <c r="B30" s="6"/>
      <c r="S30" s="169" t="s">
        <v>131</v>
      </c>
      <c r="T30" s="169"/>
      <c r="U30" s="169"/>
      <c r="V30" s="169"/>
      <c r="X30" s="215" t="str">
        <f>IF(I$4="","",I$4)</f>
        <v>□□市□□町123-4</v>
      </c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</row>
    <row r="31" spans="1:46" s="2" customFormat="1" ht="21.75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X31" s="216" t="str">
        <f>IF(I$5="","",I$5)</f>
        <v>○○設備</v>
      </c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" t="str">
        <f>IF(I$6="","㊞","")</f>
        <v/>
      </c>
    </row>
    <row r="32" spans="1:46" s="2" customFormat="1" ht="21.75" customHeight="1">
      <c r="A32" s="6"/>
      <c r="B32" s="6"/>
      <c r="X32" s="168" t="str">
        <f>IF(I$6="","",I$6)</f>
        <v>代表　△△　△△</v>
      </c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8" t="str">
        <f>IF(AK31="","㊞","")</f>
        <v>㊞</v>
      </c>
    </row>
    <row r="33" spans="1:37" s="2" customFormat="1" ht="18.75" customHeight="1">
      <c r="A33" s="6"/>
      <c r="B33" s="6"/>
      <c r="Y33" s="9"/>
      <c r="Z33" s="9"/>
      <c r="AA33" s="214" t="s">
        <v>91</v>
      </c>
      <c r="AB33" s="214"/>
      <c r="AC33" s="168" t="str">
        <f>IF(I$7="","",I$7)</f>
        <v>XXXX-XX-XXXX</v>
      </c>
      <c r="AD33" s="168"/>
      <c r="AE33" s="168"/>
      <c r="AF33" s="168"/>
      <c r="AG33" s="168"/>
      <c r="AH33" s="168"/>
      <c r="AI33" s="168"/>
      <c r="AJ33" s="168"/>
    </row>
    <row r="34" spans="1:37" s="2" customFormat="1" ht="14.25">
      <c r="A34" s="6"/>
      <c r="B34" s="6"/>
      <c r="S34" s="169"/>
      <c r="T34" s="169"/>
      <c r="U34" s="169"/>
      <c r="V34" s="169"/>
      <c r="AC34" s="9"/>
      <c r="AD34" s="9"/>
      <c r="AE34" s="9"/>
      <c r="AF34" s="9"/>
      <c r="AG34" s="9"/>
      <c r="AH34" s="9"/>
      <c r="AI34" s="9"/>
      <c r="AJ34" s="9"/>
    </row>
    <row r="35" spans="1:37" s="2" customFormat="1" ht="24" customHeight="1">
      <c r="A35" s="2" t="s">
        <v>12</v>
      </c>
      <c r="AE35" s="132" t="s">
        <v>152</v>
      </c>
      <c r="AF35" s="132"/>
      <c r="AG35" s="132"/>
      <c r="AH35" s="132"/>
      <c r="AI35" s="132"/>
      <c r="AJ35" s="132"/>
      <c r="AK35" s="132"/>
    </row>
    <row r="36" spans="1:37" s="2" customFormat="1" ht="7.5" customHeight="1">
      <c r="A36" s="6"/>
      <c r="B36" s="6"/>
    </row>
    <row r="37" spans="1:37" s="2" customFormat="1" ht="16.5" customHeight="1">
      <c r="A37" s="143" t="s">
        <v>2</v>
      </c>
      <c r="B37" s="144"/>
      <c r="C37" s="144"/>
      <c r="D37" s="145"/>
      <c r="E37" s="143" t="s">
        <v>3</v>
      </c>
      <c r="F37" s="144"/>
      <c r="G37" s="144"/>
      <c r="H37" s="144"/>
      <c r="I37" s="144"/>
      <c r="J37" s="144"/>
      <c r="K37" s="144"/>
      <c r="L37" s="144"/>
      <c r="M37" s="145"/>
      <c r="N37" s="185" t="s">
        <v>4</v>
      </c>
      <c r="O37" s="185"/>
      <c r="P37" s="185"/>
      <c r="Q37" s="185"/>
      <c r="R37" s="185"/>
      <c r="S37" s="143" t="str">
        <f>IF(S13=4,"非課税対象額",I23&amp;"%対象額")</f>
        <v>10%対象額</v>
      </c>
      <c r="T37" s="144"/>
      <c r="U37" s="144"/>
      <c r="V37" s="144"/>
      <c r="W37" s="144"/>
      <c r="X37" s="144"/>
      <c r="Y37" s="145"/>
      <c r="Z37" s="185" t="str">
        <f>IF(S13=4,"",I23&amp;"%消費税")</f>
        <v>10%消費税</v>
      </c>
      <c r="AA37" s="185"/>
      <c r="AB37" s="185"/>
      <c r="AC37" s="185"/>
      <c r="AD37" s="185"/>
      <c r="AE37" s="143" t="s">
        <v>13</v>
      </c>
      <c r="AF37" s="144"/>
      <c r="AG37" s="144"/>
      <c r="AH37" s="144"/>
      <c r="AI37" s="144"/>
      <c r="AJ37" s="144"/>
      <c r="AK37" s="145"/>
    </row>
    <row r="38" spans="1:37" s="2" customFormat="1" ht="34.5" customHeight="1">
      <c r="A38" s="114">
        <f>IF(I$9="","",I$9)</f>
        <v>12345</v>
      </c>
      <c r="B38" s="126"/>
      <c r="C38" s="126"/>
      <c r="D38" s="117"/>
      <c r="E38" s="188" t="str">
        <f>IF(I$10="","",I$10)</f>
        <v>○○邸排水設備工事</v>
      </c>
      <c r="F38" s="189"/>
      <c r="G38" s="189"/>
      <c r="H38" s="189"/>
      <c r="I38" s="189"/>
      <c r="J38" s="189"/>
      <c r="K38" s="189"/>
      <c r="L38" s="189"/>
      <c r="M38" s="190"/>
      <c r="N38" s="113" t="str">
        <f>IF(I$11="","",I$11)</f>
        <v>田本社長</v>
      </c>
      <c r="O38" s="113"/>
      <c r="P38" s="113"/>
      <c r="Q38" s="113"/>
      <c r="R38" s="113"/>
      <c r="S38" s="210">
        <f>IF(I$12="","",I$12)</f>
        <v>16000</v>
      </c>
      <c r="T38" s="211"/>
      <c r="U38" s="211"/>
      <c r="V38" s="211"/>
      <c r="W38" s="211"/>
      <c r="X38" s="211"/>
      <c r="Y38" s="212"/>
      <c r="Z38" s="217">
        <f>IF(S$13=1,ROUNDDOWN(S38*I$22,0),IF(S$13=2,ROUND(S38*I$22,0),IF(S$13=3,ROUNDUP(S38*I$22,0),0)))</f>
        <v>1600</v>
      </c>
      <c r="AA38" s="217"/>
      <c r="AB38" s="217"/>
      <c r="AC38" s="217"/>
      <c r="AD38" s="217"/>
      <c r="AE38" s="210">
        <f>S38+Z38</f>
        <v>17600</v>
      </c>
      <c r="AF38" s="211"/>
      <c r="AG38" s="211"/>
      <c r="AH38" s="211"/>
      <c r="AI38" s="211"/>
      <c r="AJ38" s="211"/>
      <c r="AK38" s="212"/>
    </row>
    <row r="39" spans="1:37" s="2" customFormat="1">
      <c r="A39" s="6"/>
      <c r="B39" s="6"/>
    </row>
    <row r="40" spans="1:37" s="2" customFormat="1" ht="24" customHeight="1">
      <c r="A40" s="2" t="s">
        <v>20</v>
      </c>
    </row>
    <row r="41" spans="1:37" s="2" customFormat="1" ht="7.5" customHeight="1">
      <c r="A41" s="6"/>
      <c r="B41" s="6"/>
    </row>
    <row r="42" spans="1:37" s="2" customFormat="1" ht="16.5" customHeight="1">
      <c r="A42" s="143" t="s">
        <v>5</v>
      </c>
      <c r="B42" s="144"/>
      <c r="C42" s="144"/>
      <c r="D42" s="144"/>
      <c r="E42" s="144"/>
      <c r="F42" s="144"/>
      <c r="G42" s="145"/>
      <c r="H42" s="198">
        <f>IF(I$15="","",I$15)</f>
        <v>10</v>
      </c>
      <c r="I42" s="199"/>
      <c r="J42" s="186" t="s">
        <v>16</v>
      </c>
      <c r="K42" s="186"/>
      <c r="L42" s="186"/>
      <c r="M42" s="186"/>
      <c r="N42" s="186"/>
      <c r="O42" s="186"/>
      <c r="P42" s="187"/>
      <c r="Q42" s="143" t="s">
        <v>17</v>
      </c>
      <c r="R42" s="144"/>
      <c r="S42" s="144"/>
      <c r="T42" s="144"/>
      <c r="U42" s="144"/>
      <c r="V42" s="144"/>
      <c r="W42" s="145"/>
      <c r="X42" s="185" t="s">
        <v>9</v>
      </c>
      <c r="Y42" s="185"/>
      <c r="Z42" s="185"/>
      <c r="AA42" s="185"/>
      <c r="AB42" s="185"/>
      <c r="AC42" s="185"/>
      <c r="AD42" s="185"/>
      <c r="AE42" s="143" t="s">
        <v>13</v>
      </c>
      <c r="AF42" s="144"/>
      <c r="AG42" s="144"/>
      <c r="AH42" s="144"/>
      <c r="AI42" s="144"/>
      <c r="AJ42" s="144"/>
      <c r="AK42" s="145"/>
    </row>
    <row r="43" spans="1:37" s="2" customFormat="1">
      <c r="A43" s="10"/>
      <c r="B43" s="11"/>
      <c r="C43" s="11"/>
      <c r="D43" s="11"/>
      <c r="E43" s="11"/>
      <c r="F43" s="11"/>
      <c r="G43" s="12"/>
      <c r="H43" s="192" t="s">
        <v>8</v>
      </c>
      <c r="I43" s="193"/>
      <c r="J43" s="203" t="s">
        <v>40</v>
      </c>
      <c r="K43" s="173"/>
      <c r="L43" s="173"/>
      <c r="M43" s="173"/>
      <c r="N43" s="173"/>
      <c r="O43" s="173"/>
      <c r="P43" s="174"/>
      <c r="Q43" s="13" t="s">
        <v>41</v>
      </c>
      <c r="R43" s="14"/>
      <c r="S43" s="14"/>
      <c r="T43" s="14"/>
      <c r="U43" s="14"/>
      <c r="V43" s="14"/>
      <c r="W43" s="15"/>
      <c r="X43" s="172" t="s">
        <v>42</v>
      </c>
      <c r="Y43" s="173"/>
      <c r="Z43" s="173"/>
      <c r="AA43" s="173"/>
      <c r="AB43" s="173"/>
      <c r="AC43" s="173"/>
      <c r="AD43" s="174"/>
      <c r="AE43" s="172" t="s">
        <v>43</v>
      </c>
      <c r="AF43" s="173"/>
      <c r="AG43" s="173"/>
      <c r="AH43" s="173"/>
      <c r="AI43" s="173"/>
      <c r="AJ43" s="173"/>
      <c r="AK43" s="174"/>
    </row>
    <row r="44" spans="1:37" s="2" customFormat="1" ht="21" customHeight="1">
      <c r="A44" s="200">
        <f>IF(I$12="","",I$12)</f>
        <v>16000</v>
      </c>
      <c r="B44" s="201"/>
      <c r="C44" s="201"/>
      <c r="D44" s="201"/>
      <c r="E44" s="201"/>
      <c r="F44" s="201"/>
      <c r="G44" s="202"/>
      <c r="H44" s="194">
        <f>IF(A44="","",I$16)</f>
        <v>100</v>
      </c>
      <c r="I44" s="195"/>
      <c r="J44" s="204">
        <f>IF(A44="","",A44*H44/100)</f>
        <v>16000</v>
      </c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>
        <v>0</v>
      </c>
      <c r="Y44" s="142"/>
      <c r="Z44" s="142"/>
      <c r="AA44" s="142"/>
      <c r="AB44" s="142"/>
      <c r="AC44" s="142"/>
      <c r="AD44" s="142"/>
      <c r="AE44" s="146">
        <f>IF(J44="","",J44)</f>
        <v>16000</v>
      </c>
      <c r="AF44" s="147"/>
      <c r="AG44" s="147"/>
      <c r="AH44" s="147"/>
      <c r="AI44" s="147"/>
      <c r="AJ44" s="147"/>
      <c r="AK44" s="148"/>
    </row>
    <row r="45" spans="1:37" s="2" customFormat="1">
      <c r="A45" s="6"/>
      <c r="B45" s="6"/>
    </row>
    <row r="46" spans="1:37" s="2" customFormat="1" ht="24" customHeight="1">
      <c r="A46" s="224" t="s">
        <v>53</v>
      </c>
      <c r="B46" s="224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</row>
    <row r="47" spans="1:37" s="2" customFormat="1" ht="7.5" customHeight="1">
      <c r="A47" s="224"/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</row>
    <row r="48" spans="1:37" s="2" customFormat="1" ht="16.5" customHeight="1">
      <c r="A48" s="224"/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</row>
    <row r="49" spans="1:37" s="2" customFormat="1" ht="34.5" customHeight="1">
      <c r="A49" s="224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</row>
    <row r="50" spans="1:37" s="2" customFormat="1">
      <c r="A50" s="6"/>
      <c r="B50" s="6"/>
    </row>
    <row r="51" spans="1:37" s="2" customFormat="1" ht="18.75" customHeight="1">
      <c r="A51" s="143" t="s">
        <v>7</v>
      </c>
      <c r="B51" s="144"/>
      <c r="C51" s="144" t="s">
        <v>10</v>
      </c>
      <c r="D51" s="145"/>
      <c r="E51" s="185" t="s">
        <v>26</v>
      </c>
      <c r="F51" s="185"/>
      <c r="G51" s="185"/>
      <c r="H51" s="185"/>
      <c r="I51" s="185"/>
      <c r="J51" s="185"/>
      <c r="K51" s="185"/>
      <c r="L51" s="185"/>
      <c r="M51" s="185"/>
      <c r="N51" s="185"/>
      <c r="O51" s="185" t="s">
        <v>27</v>
      </c>
      <c r="P51" s="185"/>
      <c r="Q51" s="185" t="s">
        <v>28</v>
      </c>
      <c r="R51" s="185"/>
      <c r="S51" s="143" t="s">
        <v>29</v>
      </c>
      <c r="T51" s="144"/>
      <c r="U51" s="144"/>
      <c r="V51" s="145"/>
      <c r="W51" s="185" t="s">
        <v>30</v>
      </c>
      <c r="X51" s="185"/>
      <c r="Y51" s="185"/>
      <c r="Z51" s="185"/>
      <c r="AA51" s="185"/>
      <c r="AB51" s="185"/>
      <c r="AC51" s="185"/>
      <c r="AD51" s="143" t="s">
        <v>31</v>
      </c>
      <c r="AE51" s="144"/>
      <c r="AF51" s="144"/>
      <c r="AG51" s="144"/>
      <c r="AH51" s="144"/>
      <c r="AI51" s="144"/>
      <c r="AJ51" s="144"/>
      <c r="AK51" s="145"/>
    </row>
    <row r="52" spans="1:37" s="2" customFormat="1" ht="23.25" customHeight="1">
      <c r="A52" s="113">
        <f>IF(X$3="","",X$3)</f>
        <v>10</v>
      </c>
      <c r="B52" s="114"/>
      <c r="C52" s="116">
        <f>IF(Z$3="","",Z$3)</f>
        <v>20</v>
      </c>
      <c r="D52" s="117"/>
      <c r="E52" s="115" t="str">
        <f>IF(X$4="","",X$4)</f>
        <v>配管工事　8：00～17：00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3" t="str">
        <f>IF(AD$3="","",AD$3)</f>
        <v>Ｈ</v>
      </c>
      <c r="P52" s="113"/>
      <c r="Q52" s="136">
        <f>IF(AH$3="","",AH$3)</f>
        <v>8</v>
      </c>
      <c r="R52" s="136"/>
      <c r="S52" s="118">
        <f>IF(AL$3="","",AL$3)</f>
        <v>2000</v>
      </c>
      <c r="T52" s="119"/>
      <c r="U52" s="119"/>
      <c r="V52" s="120"/>
      <c r="W52" s="124">
        <f>IF(AQ$3="","",AQ$3)</f>
        <v>16000</v>
      </c>
      <c r="X52" s="124"/>
      <c r="Y52" s="124"/>
      <c r="Z52" s="124"/>
      <c r="AA52" s="124"/>
      <c r="AB52" s="124"/>
      <c r="AC52" s="124"/>
      <c r="AD52" s="121" t="str">
        <f>IF(AL$4="","",AL$4)</f>
        <v/>
      </c>
      <c r="AE52" s="122"/>
      <c r="AF52" s="122"/>
      <c r="AG52" s="122"/>
      <c r="AH52" s="122"/>
      <c r="AI52" s="122"/>
      <c r="AJ52" s="122"/>
      <c r="AK52" s="123"/>
    </row>
    <row r="53" spans="1:37" s="2" customFormat="1" ht="23.25" customHeight="1">
      <c r="A53" s="113" t="str">
        <f>IF(X$5="","",X$5)</f>
        <v/>
      </c>
      <c r="B53" s="114"/>
      <c r="C53" s="116" t="str">
        <f>IF(Z$5="","",Z$5)</f>
        <v/>
      </c>
      <c r="D53" s="117"/>
      <c r="E53" s="115" t="str">
        <f>IF(X$6="","",X$6)</f>
        <v/>
      </c>
      <c r="F53" s="115"/>
      <c r="G53" s="115"/>
      <c r="H53" s="115"/>
      <c r="I53" s="115"/>
      <c r="J53" s="115"/>
      <c r="K53" s="115"/>
      <c r="L53" s="115"/>
      <c r="M53" s="115"/>
      <c r="N53" s="115"/>
      <c r="O53" s="113" t="str">
        <f>IF(AD$5="","",AD$5)</f>
        <v/>
      </c>
      <c r="P53" s="113"/>
      <c r="Q53" s="136" t="str">
        <f>IF(AH$5="","",AH$5)</f>
        <v/>
      </c>
      <c r="R53" s="136"/>
      <c r="S53" s="118" t="str">
        <f>IF(AL$5="","",AL$5)</f>
        <v/>
      </c>
      <c r="T53" s="119"/>
      <c r="U53" s="119"/>
      <c r="V53" s="120"/>
      <c r="W53" s="124">
        <f>IF(AQ$5="","",AQ$5)</f>
        <v>0</v>
      </c>
      <c r="X53" s="124"/>
      <c r="Y53" s="124"/>
      <c r="Z53" s="124"/>
      <c r="AA53" s="124"/>
      <c r="AB53" s="124"/>
      <c r="AC53" s="124"/>
      <c r="AD53" s="121" t="str">
        <f>IF(AL$6="","",AL$6)</f>
        <v/>
      </c>
      <c r="AE53" s="122"/>
      <c r="AF53" s="122"/>
      <c r="AG53" s="122"/>
      <c r="AH53" s="122"/>
      <c r="AI53" s="122"/>
      <c r="AJ53" s="122"/>
      <c r="AK53" s="123"/>
    </row>
    <row r="54" spans="1:37" s="2" customFormat="1" ht="23.25" customHeight="1">
      <c r="A54" s="113" t="str">
        <f>IF(X$7="","",X$7)</f>
        <v/>
      </c>
      <c r="B54" s="114"/>
      <c r="C54" s="116" t="str">
        <f>IF(Z$7="","",Z$7)</f>
        <v/>
      </c>
      <c r="D54" s="117"/>
      <c r="E54" s="115" t="str">
        <f>IF(X$8="","",X$8)</f>
        <v/>
      </c>
      <c r="F54" s="115"/>
      <c r="G54" s="115"/>
      <c r="H54" s="115"/>
      <c r="I54" s="115"/>
      <c r="J54" s="115"/>
      <c r="K54" s="115"/>
      <c r="L54" s="115"/>
      <c r="M54" s="115"/>
      <c r="N54" s="115"/>
      <c r="O54" s="113" t="str">
        <f>IF(AD$7="","",AD$7)</f>
        <v/>
      </c>
      <c r="P54" s="113"/>
      <c r="Q54" s="136" t="str">
        <f>IF(AH$7="","",AH$7)</f>
        <v/>
      </c>
      <c r="R54" s="136"/>
      <c r="S54" s="118" t="str">
        <f>IF(AL$7="","",AL$7)</f>
        <v/>
      </c>
      <c r="T54" s="119"/>
      <c r="U54" s="119"/>
      <c r="V54" s="120"/>
      <c r="W54" s="124">
        <f>IF(AQ$7="","",AQ$7)</f>
        <v>0</v>
      </c>
      <c r="X54" s="124"/>
      <c r="Y54" s="124"/>
      <c r="Z54" s="124"/>
      <c r="AA54" s="124"/>
      <c r="AB54" s="124"/>
      <c r="AC54" s="124"/>
      <c r="AD54" s="121" t="str">
        <f>IF(AL$8="","",AL$8)</f>
        <v/>
      </c>
      <c r="AE54" s="122"/>
      <c r="AF54" s="122"/>
      <c r="AG54" s="122"/>
      <c r="AH54" s="122"/>
      <c r="AI54" s="122"/>
      <c r="AJ54" s="122"/>
      <c r="AK54" s="123"/>
    </row>
    <row r="55" spans="1:37" s="2" customFormat="1" ht="23.25" customHeight="1">
      <c r="A55" s="113" t="str">
        <f>IF(X$9="","",X$9)</f>
        <v/>
      </c>
      <c r="B55" s="114"/>
      <c r="C55" s="116" t="str">
        <f>IF(Z$9="","",Z$9)</f>
        <v/>
      </c>
      <c r="D55" s="117"/>
      <c r="E55" s="115" t="str">
        <f>IF(X$10="","",X$10)</f>
        <v/>
      </c>
      <c r="F55" s="115"/>
      <c r="G55" s="115"/>
      <c r="H55" s="115"/>
      <c r="I55" s="115"/>
      <c r="J55" s="115"/>
      <c r="K55" s="115"/>
      <c r="L55" s="115"/>
      <c r="M55" s="115"/>
      <c r="N55" s="115"/>
      <c r="O55" s="113" t="str">
        <f>IF(AD$9="","",AD$9)</f>
        <v/>
      </c>
      <c r="P55" s="113"/>
      <c r="Q55" s="136" t="str">
        <f>IF(AH$9="","",AH$9)</f>
        <v/>
      </c>
      <c r="R55" s="136"/>
      <c r="S55" s="118" t="str">
        <f>IF(AL$9="","",AL$9)</f>
        <v/>
      </c>
      <c r="T55" s="119"/>
      <c r="U55" s="119"/>
      <c r="V55" s="120"/>
      <c r="W55" s="124">
        <f>IF(AQ$9="","",AQ$9)</f>
        <v>0</v>
      </c>
      <c r="X55" s="124"/>
      <c r="Y55" s="124"/>
      <c r="Z55" s="124"/>
      <c r="AA55" s="124"/>
      <c r="AB55" s="124"/>
      <c r="AC55" s="124"/>
      <c r="AD55" s="121" t="str">
        <f>IF(AL$10="","",AL$10)</f>
        <v/>
      </c>
      <c r="AE55" s="122"/>
      <c r="AF55" s="122"/>
      <c r="AG55" s="122"/>
      <c r="AH55" s="122"/>
      <c r="AI55" s="122"/>
      <c r="AJ55" s="122"/>
      <c r="AK55" s="123"/>
    </row>
    <row r="56" spans="1:37" s="2" customFormat="1" ht="23.25" customHeight="1">
      <c r="A56" s="113" t="str">
        <f>IF(X$11="","",X$11)</f>
        <v/>
      </c>
      <c r="B56" s="114"/>
      <c r="C56" s="116" t="str">
        <f>IF(Z$11="","",Z$11)</f>
        <v/>
      </c>
      <c r="D56" s="117"/>
      <c r="E56" s="115" t="str">
        <f>IF(X$12="","",X$12)</f>
        <v/>
      </c>
      <c r="F56" s="115"/>
      <c r="G56" s="115"/>
      <c r="H56" s="115"/>
      <c r="I56" s="115"/>
      <c r="J56" s="115"/>
      <c r="K56" s="115"/>
      <c r="L56" s="115"/>
      <c r="M56" s="115"/>
      <c r="N56" s="115"/>
      <c r="O56" s="113" t="str">
        <f>IF(AD$11="","",AD$11)</f>
        <v/>
      </c>
      <c r="P56" s="113"/>
      <c r="Q56" s="136" t="str">
        <f>IF(AH$11="","",AH$11)</f>
        <v/>
      </c>
      <c r="R56" s="136"/>
      <c r="S56" s="118" t="str">
        <f>IF(AL$11="","",AL$11)</f>
        <v/>
      </c>
      <c r="T56" s="119"/>
      <c r="U56" s="119"/>
      <c r="V56" s="120"/>
      <c r="W56" s="124">
        <f>IF(AQ$11="","",AQ$11)</f>
        <v>0</v>
      </c>
      <c r="X56" s="124"/>
      <c r="Y56" s="124"/>
      <c r="Z56" s="124"/>
      <c r="AA56" s="124"/>
      <c r="AB56" s="124"/>
      <c r="AC56" s="124"/>
      <c r="AD56" s="121" t="str">
        <f>IF(AL$12="","",AL$12)</f>
        <v/>
      </c>
      <c r="AE56" s="122"/>
      <c r="AF56" s="122"/>
      <c r="AG56" s="122"/>
      <c r="AH56" s="122"/>
      <c r="AI56" s="122"/>
      <c r="AJ56" s="122"/>
      <c r="AK56" s="123"/>
    </row>
    <row r="57" spans="1:37" s="2" customFormat="1" ht="23.25" customHeight="1">
      <c r="A57" s="113" t="str">
        <f>IF(X$13="","",X$13)</f>
        <v/>
      </c>
      <c r="B57" s="114"/>
      <c r="C57" s="116" t="str">
        <f>IF(Z$13="","",Z$13)</f>
        <v/>
      </c>
      <c r="D57" s="117"/>
      <c r="E57" s="115" t="str">
        <f>IF(X$14="","",X$14)</f>
        <v/>
      </c>
      <c r="F57" s="115"/>
      <c r="G57" s="115"/>
      <c r="H57" s="115"/>
      <c r="I57" s="115"/>
      <c r="J57" s="115"/>
      <c r="K57" s="115"/>
      <c r="L57" s="115"/>
      <c r="M57" s="115"/>
      <c r="N57" s="115"/>
      <c r="O57" s="113" t="str">
        <f>IF(AD$13="","",AD$13)</f>
        <v/>
      </c>
      <c r="P57" s="113"/>
      <c r="Q57" s="136" t="str">
        <f>IF(AH$13="","",AH$13)</f>
        <v/>
      </c>
      <c r="R57" s="136"/>
      <c r="S57" s="118" t="str">
        <f>IF(AL$13="","",AL$13)</f>
        <v/>
      </c>
      <c r="T57" s="119"/>
      <c r="U57" s="119"/>
      <c r="V57" s="120"/>
      <c r="W57" s="124">
        <f>IF(AQ$13="","",AQ$13)</f>
        <v>0</v>
      </c>
      <c r="X57" s="124"/>
      <c r="Y57" s="124"/>
      <c r="Z57" s="124"/>
      <c r="AA57" s="124"/>
      <c r="AB57" s="124"/>
      <c r="AC57" s="124"/>
      <c r="AD57" s="121" t="str">
        <f>IF(AL$14="","",AL$14)</f>
        <v/>
      </c>
      <c r="AE57" s="122"/>
      <c r="AF57" s="122"/>
      <c r="AG57" s="122"/>
      <c r="AH57" s="122"/>
      <c r="AI57" s="122"/>
      <c r="AJ57" s="122"/>
      <c r="AK57" s="123"/>
    </row>
    <row r="58" spans="1:37" s="2" customFormat="1" ht="23.25" customHeight="1">
      <c r="A58" s="113" t="str">
        <f>IF(X$15="","",X$15)</f>
        <v/>
      </c>
      <c r="B58" s="114"/>
      <c r="C58" s="116" t="str">
        <f>IF(Z$15="","",Z$15)</f>
        <v/>
      </c>
      <c r="D58" s="117"/>
      <c r="E58" s="115" t="str">
        <f>IF(X$16="","",X$16)</f>
        <v/>
      </c>
      <c r="F58" s="115"/>
      <c r="G58" s="115"/>
      <c r="H58" s="115"/>
      <c r="I58" s="115"/>
      <c r="J58" s="115"/>
      <c r="K58" s="115"/>
      <c r="L58" s="115"/>
      <c r="M58" s="115"/>
      <c r="N58" s="115"/>
      <c r="O58" s="113" t="str">
        <f>IF(AD$15="","",AD$15)</f>
        <v/>
      </c>
      <c r="P58" s="113"/>
      <c r="Q58" s="136" t="str">
        <f>IF(AH$15="","",AH$15)</f>
        <v/>
      </c>
      <c r="R58" s="136"/>
      <c r="S58" s="118" t="str">
        <f>IF(AL$15="","",AL$15)</f>
        <v/>
      </c>
      <c r="T58" s="119"/>
      <c r="U58" s="119"/>
      <c r="V58" s="120"/>
      <c r="W58" s="124">
        <f>IF(AQ$15="","",AQ$15)</f>
        <v>0</v>
      </c>
      <c r="X58" s="124"/>
      <c r="Y58" s="124"/>
      <c r="Z58" s="124"/>
      <c r="AA58" s="124"/>
      <c r="AB58" s="124"/>
      <c r="AC58" s="124"/>
      <c r="AD58" s="121" t="str">
        <f>IF(AL$16="","",AL$16)</f>
        <v/>
      </c>
      <c r="AE58" s="122"/>
      <c r="AF58" s="122"/>
      <c r="AG58" s="122"/>
      <c r="AH58" s="122"/>
      <c r="AI58" s="122"/>
      <c r="AJ58" s="122"/>
      <c r="AK58" s="123"/>
    </row>
    <row r="59" spans="1:37" s="2" customFormat="1" ht="23.25" customHeight="1">
      <c r="A59" s="113" t="str">
        <f>IF(X$17="","",X$17)</f>
        <v/>
      </c>
      <c r="B59" s="114"/>
      <c r="C59" s="116" t="str">
        <f>IF(Z$17="","",Z$17)</f>
        <v/>
      </c>
      <c r="D59" s="117"/>
      <c r="E59" s="115" t="str">
        <f>IF(X$18="","",X$18)</f>
        <v/>
      </c>
      <c r="F59" s="115"/>
      <c r="G59" s="115"/>
      <c r="H59" s="115"/>
      <c r="I59" s="115"/>
      <c r="J59" s="115"/>
      <c r="K59" s="115"/>
      <c r="L59" s="115"/>
      <c r="M59" s="115"/>
      <c r="N59" s="115"/>
      <c r="O59" s="113" t="str">
        <f>IF(AD$17="","",AD$17)</f>
        <v/>
      </c>
      <c r="P59" s="113"/>
      <c r="Q59" s="136" t="str">
        <f>IF(AH$17="","",AH$17)</f>
        <v/>
      </c>
      <c r="R59" s="136"/>
      <c r="S59" s="118" t="str">
        <f>IF(AL$17="","",AL$17)</f>
        <v/>
      </c>
      <c r="T59" s="119"/>
      <c r="U59" s="119"/>
      <c r="V59" s="120"/>
      <c r="W59" s="124">
        <f>IF(AQ$17="","",AQ$17)</f>
        <v>0</v>
      </c>
      <c r="X59" s="124"/>
      <c r="Y59" s="124"/>
      <c r="Z59" s="124"/>
      <c r="AA59" s="124"/>
      <c r="AB59" s="124"/>
      <c r="AC59" s="124"/>
      <c r="AD59" s="121" t="str">
        <f>IF(AL$18="","",AL$18)</f>
        <v/>
      </c>
      <c r="AE59" s="122"/>
      <c r="AF59" s="122"/>
      <c r="AG59" s="122"/>
      <c r="AH59" s="122"/>
      <c r="AI59" s="122"/>
      <c r="AJ59" s="122"/>
      <c r="AK59" s="123"/>
    </row>
    <row r="60" spans="1:37" s="2" customFormat="1" ht="23.25" customHeight="1">
      <c r="A60" s="113" t="str">
        <f>IF(X$19="","",X$19)</f>
        <v/>
      </c>
      <c r="B60" s="114"/>
      <c r="C60" s="116" t="str">
        <f>IF(Z$19="","",Z$19)</f>
        <v/>
      </c>
      <c r="D60" s="117"/>
      <c r="E60" s="115" t="str">
        <f>IF(X$20="","",X$20)</f>
        <v/>
      </c>
      <c r="F60" s="115"/>
      <c r="G60" s="115"/>
      <c r="H60" s="115"/>
      <c r="I60" s="115"/>
      <c r="J60" s="115"/>
      <c r="K60" s="115"/>
      <c r="L60" s="115"/>
      <c r="M60" s="115"/>
      <c r="N60" s="115"/>
      <c r="O60" s="113" t="str">
        <f>IF(AD$19="","",AD$19)</f>
        <v/>
      </c>
      <c r="P60" s="113"/>
      <c r="Q60" s="136" t="str">
        <f>IF(AH$19="","",AH$19)</f>
        <v/>
      </c>
      <c r="R60" s="136"/>
      <c r="S60" s="118" t="str">
        <f>IF(AL$19="","",AL$19)</f>
        <v/>
      </c>
      <c r="T60" s="119"/>
      <c r="U60" s="119"/>
      <c r="V60" s="120"/>
      <c r="W60" s="124">
        <f>IF(AQ$19="","",AQ$19)</f>
        <v>0</v>
      </c>
      <c r="X60" s="124"/>
      <c r="Y60" s="124"/>
      <c r="Z60" s="124"/>
      <c r="AA60" s="124"/>
      <c r="AB60" s="124"/>
      <c r="AC60" s="124"/>
      <c r="AD60" s="121" t="str">
        <f>IF(AL$20="","",AL$20)</f>
        <v/>
      </c>
      <c r="AE60" s="122"/>
      <c r="AF60" s="122"/>
      <c r="AG60" s="122"/>
      <c r="AH60" s="122"/>
      <c r="AI60" s="122"/>
      <c r="AJ60" s="122"/>
      <c r="AK60" s="123"/>
    </row>
    <row r="61" spans="1:37" s="2" customFormat="1" ht="23.25" customHeight="1">
      <c r="A61" s="113" t="str">
        <f>IF(X$21="","",X$21)</f>
        <v/>
      </c>
      <c r="B61" s="114"/>
      <c r="C61" s="116" t="str">
        <f>IF(Z$21="","",Z$21)</f>
        <v/>
      </c>
      <c r="D61" s="117"/>
      <c r="E61" s="113" t="str">
        <f>IF(X$22="","",X$22)</f>
        <v>合　　　　　計</v>
      </c>
      <c r="F61" s="113"/>
      <c r="G61" s="113"/>
      <c r="H61" s="113"/>
      <c r="I61" s="113"/>
      <c r="J61" s="113"/>
      <c r="K61" s="113"/>
      <c r="L61" s="113"/>
      <c r="M61" s="113"/>
      <c r="N61" s="113"/>
      <c r="O61" s="113" t="str">
        <f>IF(AD$21="","",AD$21)</f>
        <v/>
      </c>
      <c r="P61" s="113"/>
      <c r="Q61" s="136" t="str">
        <f>IF(AH$21="","",AH$21)</f>
        <v/>
      </c>
      <c r="R61" s="136"/>
      <c r="S61" s="118" t="str">
        <f>IF(AL$21="","",AL$21)</f>
        <v/>
      </c>
      <c r="T61" s="119"/>
      <c r="U61" s="119"/>
      <c r="V61" s="120"/>
      <c r="W61" s="124">
        <f>IF(AQ$21="","",AQ$21)</f>
        <v>16000</v>
      </c>
      <c r="X61" s="124"/>
      <c r="Y61" s="124"/>
      <c r="Z61" s="124"/>
      <c r="AA61" s="124"/>
      <c r="AB61" s="124"/>
      <c r="AC61" s="124"/>
      <c r="AD61" s="121" t="str">
        <f>IF(AL$22="","",AL$22)</f>
        <v/>
      </c>
      <c r="AE61" s="122"/>
      <c r="AF61" s="122"/>
      <c r="AG61" s="122"/>
      <c r="AH61" s="122"/>
      <c r="AI61" s="122"/>
      <c r="AJ61" s="122"/>
      <c r="AK61" s="123"/>
    </row>
    <row r="62" spans="1:37" s="2" customFormat="1">
      <c r="A62" s="6"/>
      <c r="B62" s="6"/>
    </row>
    <row r="63" spans="1:37" s="17" customFormat="1" ht="25.5" customHeight="1">
      <c r="A63" s="16"/>
      <c r="B63" s="196" t="s">
        <v>32</v>
      </c>
      <c r="C63" s="196"/>
      <c r="D63" s="196"/>
      <c r="E63" s="197" t="str">
        <f>IF(I$17="","",I$17)</f>
        <v>○○銀行</v>
      </c>
      <c r="F63" s="197"/>
      <c r="G63" s="197"/>
      <c r="H63" s="197"/>
      <c r="I63" s="197"/>
      <c r="J63" s="197"/>
      <c r="K63" s="197"/>
      <c r="L63" s="175" t="str">
        <f>IF(I$18="","",I$18)</f>
        <v>××支店</v>
      </c>
      <c r="M63" s="175"/>
      <c r="N63" s="175"/>
      <c r="O63" s="175"/>
      <c r="P63" s="175"/>
      <c r="Q63" s="175"/>
      <c r="R63" s="175"/>
      <c r="T63" s="176" t="s">
        <v>39</v>
      </c>
      <c r="U63" s="176"/>
      <c r="V63" s="176"/>
      <c r="W63" s="209" t="str">
        <f>IF(I$20="","",I$20)</f>
        <v>ﾏﾙﾏﾙｾﾂﾋﾞ ﾀﾞｲﾋｮｳ ｻﾝｶｸｻﾝｶｸ ｻﾝｶｸｻﾝｶｸ</v>
      </c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</row>
    <row r="64" spans="1:37" s="17" customFormat="1" ht="25.5" customHeight="1">
      <c r="A64" s="16"/>
      <c r="B64" s="176" t="s">
        <v>36</v>
      </c>
      <c r="C64" s="176"/>
      <c r="D64" s="176"/>
      <c r="E64" s="18"/>
      <c r="F64" s="191" t="str">
        <f>IF(I$19="","",I$19)</f>
        <v>普通</v>
      </c>
      <c r="G64" s="191"/>
      <c r="H64" s="18"/>
      <c r="I64" s="18"/>
      <c r="J64" s="181">
        <f>IF(O$19="","",O$19)</f>
        <v>1234567</v>
      </c>
      <c r="K64" s="181"/>
      <c r="L64" s="181"/>
      <c r="M64" s="181"/>
      <c r="N64" s="181"/>
      <c r="O64" s="181"/>
      <c r="P64" s="181"/>
      <c r="Q64" s="181"/>
      <c r="R64" s="181"/>
      <c r="T64" s="176" t="s">
        <v>37</v>
      </c>
      <c r="U64" s="176"/>
      <c r="V64" s="176"/>
      <c r="W64" s="197" t="str">
        <f>IF(I$21="","",I$21)</f>
        <v>○○設備　代表　△△　△△</v>
      </c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</row>
    <row r="65" spans="1:37" s="2" customFormat="1" ht="27" customHeight="1">
      <c r="A65" s="180" t="s">
        <v>133</v>
      </c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</row>
    <row r="66" spans="1:37" s="2" customFormat="1" ht="25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AB66" s="213">
        <f>I$3</f>
        <v>45230</v>
      </c>
      <c r="AC66" s="178"/>
      <c r="AD66" s="178"/>
      <c r="AE66" s="178"/>
      <c r="AF66" s="178"/>
      <c r="AG66" s="178"/>
      <c r="AH66" s="178"/>
      <c r="AI66" s="178"/>
    </row>
    <row r="67" spans="1:37" s="2" customFormat="1" ht="27.75" customHeight="1">
      <c r="A67" s="4" t="s">
        <v>14</v>
      </c>
    </row>
    <row r="68" spans="1:37" s="2" customFormat="1">
      <c r="A68" s="5"/>
      <c r="B68" s="5"/>
      <c r="C68" s="5"/>
      <c r="D68" s="5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5"/>
      <c r="R68" s="5"/>
      <c r="S68" s="5"/>
      <c r="T68" s="5"/>
    </row>
    <row r="69" spans="1:37" s="2" customFormat="1" ht="39.75" customHeight="1">
      <c r="A69" s="221" t="s">
        <v>135</v>
      </c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19"/>
      <c r="P69" s="19"/>
      <c r="Q69" s="5"/>
      <c r="R69" s="5"/>
      <c r="S69" s="5"/>
      <c r="T69" s="5"/>
    </row>
    <row r="70" spans="1:37" s="2" customFormat="1" ht="21.75" customHeight="1">
      <c r="A70" s="6"/>
      <c r="B70" s="6"/>
      <c r="S70" s="169" t="s">
        <v>131</v>
      </c>
      <c r="T70" s="169"/>
      <c r="U70" s="169"/>
      <c r="V70" s="169"/>
      <c r="X70" s="215" t="str">
        <f>IF(I$4="","",I$4)</f>
        <v>□□市□□町123-4</v>
      </c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</row>
    <row r="71" spans="1:37" s="2" customFormat="1" ht="21.75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X71" s="216" t="str">
        <f>IF(I$5="","",I$5)</f>
        <v>○○設備</v>
      </c>
      <c r="Y71" s="216"/>
      <c r="Z71" s="216"/>
      <c r="AA71" s="216"/>
      <c r="AB71" s="216"/>
      <c r="AC71" s="216"/>
      <c r="AD71" s="216"/>
      <c r="AE71" s="216"/>
      <c r="AF71" s="216"/>
      <c r="AG71" s="216"/>
      <c r="AH71" s="216"/>
      <c r="AI71" s="216"/>
      <c r="AJ71" s="216"/>
      <c r="AK71" s="2" t="str">
        <f>IF(I$6="","㊞","")</f>
        <v/>
      </c>
    </row>
    <row r="72" spans="1:37" s="2" customFormat="1" ht="21.75" customHeight="1">
      <c r="A72" s="6"/>
      <c r="B72" s="6"/>
      <c r="X72" s="168" t="str">
        <f>IF(I$6="","",I$6)</f>
        <v>代表　△△　△△</v>
      </c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8" t="str">
        <f>IF(AK71="","㊞","")</f>
        <v>㊞</v>
      </c>
    </row>
    <row r="73" spans="1:37" s="2" customFormat="1" ht="18.75" customHeight="1">
      <c r="A73" s="6"/>
      <c r="B73" s="6"/>
      <c r="AA73" s="214" t="s">
        <v>91</v>
      </c>
      <c r="AB73" s="214"/>
      <c r="AC73" s="168" t="str">
        <f>IF(I$7="","",I$7)</f>
        <v>XXXX-XX-XXXX</v>
      </c>
      <c r="AD73" s="168"/>
      <c r="AE73" s="168"/>
      <c r="AF73" s="168"/>
      <c r="AG73" s="168"/>
      <c r="AH73" s="168"/>
      <c r="AI73" s="168"/>
      <c r="AJ73" s="168"/>
    </row>
    <row r="74" spans="1:37" s="2" customFormat="1" ht="14.25">
      <c r="A74" s="6"/>
      <c r="B74" s="6"/>
      <c r="S74" s="169"/>
      <c r="T74" s="169"/>
      <c r="U74" s="169"/>
      <c r="V74" s="169"/>
      <c r="AC74" s="9"/>
      <c r="AD74" s="9"/>
      <c r="AE74" s="9"/>
      <c r="AF74" s="9"/>
      <c r="AG74" s="9"/>
      <c r="AH74" s="9"/>
      <c r="AI74" s="9"/>
      <c r="AJ74" s="9"/>
    </row>
    <row r="75" spans="1:37" s="2" customFormat="1" ht="24" customHeight="1">
      <c r="A75" s="2" t="s">
        <v>12</v>
      </c>
      <c r="AE75" s="132" t="s">
        <v>152</v>
      </c>
      <c r="AF75" s="132"/>
      <c r="AG75" s="132"/>
      <c r="AH75" s="132"/>
      <c r="AI75" s="132"/>
      <c r="AJ75" s="132"/>
      <c r="AK75" s="132"/>
    </row>
    <row r="76" spans="1:37" s="2" customFormat="1" ht="7.5" customHeight="1">
      <c r="A76" s="6"/>
      <c r="B76" s="6"/>
    </row>
    <row r="77" spans="1:37" s="2" customFormat="1" ht="16.5" customHeight="1">
      <c r="A77" s="143" t="s">
        <v>2</v>
      </c>
      <c r="B77" s="144"/>
      <c r="C77" s="144"/>
      <c r="D77" s="145"/>
      <c r="E77" s="143" t="s">
        <v>3</v>
      </c>
      <c r="F77" s="144"/>
      <c r="G77" s="144"/>
      <c r="H77" s="144"/>
      <c r="I77" s="144"/>
      <c r="J77" s="144"/>
      <c r="K77" s="144"/>
      <c r="L77" s="144"/>
      <c r="M77" s="145"/>
      <c r="N77" s="185" t="s">
        <v>4</v>
      </c>
      <c r="O77" s="185"/>
      <c r="P77" s="185"/>
      <c r="Q77" s="185"/>
      <c r="R77" s="185"/>
      <c r="S77" s="143" t="str">
        <f>S$37</f>
        <v>10%対象額</v>
      </c>
      <c r="T77" s="144"/>
      <c r="U77" s="144"/>
      <c r="V77" s="144"/>
      <c r="W77" s="144"/>
      <c r="X77" s="144"/>
      <c r="Y77" s="145"/>
      <c r="Z77" s="185" t="str">
        <f>Z$37</f>
        <v>10%消費税</v>
      </c>
      <c r="AA77" s="185"/>
      <c r="AB77" s="185"/>
      <c r="AC77" s="185"/>
      <c r="AD77" s="185"/>
      <c r="AE77" s="143" t="s">
        <v>13</v>
      </c>
      <c r="AF77" s="144"/>
      <c r="AG77" s="144"/>
      <c r="AH77" s="144"/>
      <c r="AI77" s="144"/>
      <c r="AJ77" s="144"/>
      <c r="AK77" s="145"/>
    </row>
    <row r="78" spans="1:37" s="2" customFormat="1" ht="34.5" customHeight="1">
      <c r="A78" s="114">
        <f>IF(I$9="","",I$9)</f>
        <v>12345</v>
      </c>
      <c r="B78" s="126"/>
      <c r="C78" s="126"/>
      <c r="D78" s="117"/>
      <c r="E78" s="188" t="str">
        <f>IF(I$10="","",I$10)</f>
        <v>○○邸排水設備工事</v>
      </c>
      <c r="F78" s="189"/>
      <c r="G78" s="189"/>
      <c r="H78" s="189"/>
      <c r="I78" s="189"/>
      <c r="J78" s="189"/>
      <c r="K78" s="189"/>
      <c r="L78" s="189"/>
      <c r="M78" s="190"/>
      <c r="N78" s="113" t="str">
        <f>IF(I$11="","",I$11)</f>
        <v>田本社長</v>
      </c>
      <c r="O78" s="113"/>
      <c r="P78" s="113"/>
      <c r="Q78" s="113"/>
      <c r="R78" s="113"/>
      <c r="S78" s="210">
        <f>IF(I$12="","",I$12)</f>
        <v>16000</v>
      </c>
      <c r="T78" s="211"/>
      <c r="U78" s="211"/>
      <c r="V78" s="211"/>
      <c r="W78" s="211"/>
      <c r="X78" s="211"/>
      <c r="Y78" s="212"/>
      <c r="Z78" s="217">
        <f>Z$38</f>
        <v>1600</v>
      </c>
      <c r="AA78" s="217"/>
      <c r="AB78" s="217"/>
      <c r="AC78" s="217"/>
      <c r="AD78" s="217"/>
      <c r="AE78" s="210">
        <f>S78+Z78</f>
        <v>17600</v>
      </c>
      <c r="AF78" s="211"/>
      <c r="AG78" s="211"/>
      <c r="AH78" s="211"/>
      <c r="AI78" s="211"/>
      <c r="AJ78" s="211"/>
      <c r="AK78" s="212"/>
    </row>
    <row r="79" spans="1:37" s="2" customFormat="1">
      <c r="A79" s="6"/>
      <c r="B79" s="6"/>
    </row>
    <row r="80" spans="1:37" s="2" customFormat="1" ht="24" customHeight="1">
      <c r="A80" s="2" t="s">
        <v>20</v>
      </c>
    </row>
    <row r="81" spans="1:37" s="2" customFormat="1" ht="7.5" customHeight="1">
      <c r="A81" s="6"/>
      <c r="B81" s="6"/>
    </row>
    <row r="82" spans="1:37" s="2" customFormat="1" ht="16.5" customHeight="1">
      <c r="A82" s="143" t="s">
        <v>5</v>
      </c>
      <c r="B82" s="144"/>
      <c r="C82" s="144"/>
      <c r="D82" s="144"/>
      <c r="E82" s="144"/>
      <c r="F82" s="144"/>
      <c r="G82" s="145"/>
      <c r="H82" s="198">
        <f>IF(I$15="","",I$15)</f>
        <v>10</v>
      </c>
      <c r="I82" s="199"/>
      <c r="J82" s="186" t="s">
        <v>16</v>
      </c>
      <c r="K82" s="186"/>
      <c r="L82" s="186"/>
      <c r="M82" s="186"/>
      <c r="N82" s="186"/>
      <c r="O82" s="186"/>
      <c r="P82" s="187"/>
      <c r="Q82" s="143" t="s">
        <v>17</v>
      </c>
      <c r="R82" s="144"/>
      <c r="S82" s="144"/>
      <c r="T82" s="144"/>
      <c r="U82" s="144"/>
      <c r="V82" s="144"/>
      <c r="W82" s="145"/>
      <c r="X82" s="185" t="s">
        <v>9</v>
      </c>
      <c r="Y82" s="185"/>
      <c r="Z82" s="185"/>
      <c r="AA82" s="185"/>
      <c r="AB82" s="185"/>
      <c r="AC82" s="185"/>
      <c r="AD82" s="185"/>
      <c r="AE82" s="143" t="s">
        <v>13</v>
      </c>
      <c r="AF82" s="144"/>
      <c r="AG82" s="144"/>
      <c r="AH82" s="144"/>
      <c r="AI82" s="144"/>
      <c r="AJ82" s="144"/>
      <c r="AK82" s="145"/>
    </row>
    <row r="83" spans="1:37" s="2" customFormat="1">
      <c r="A83" s="10"/>
      <c r="B83" s="11"/>
      <c r="C83" s="11"/>
      <c r="D83" s="11"/>
      <c r="E83" s="11"/>
      <c r="F83" s="11"/>
      <c r="G83" s="12"/>
      <c r="H83" s="192" t="s">
        <v>8</v>
      </c>
      <c r="I83" s="193"/>
      <c r="J83" s="203" t="s">
        <v>40</v>
      </c>
      <c r="K83" s="173"/>
      <c r="L83" s="173"/>
      <c r="M83" s="173"/>
      <c r="N83" s="173"/>
      <c r="O83" s="173"/>
      <c r="P83" s="174"/>
      <c r="Q83" s="13" t="s">
        <v>41</v>
      </c>
      <c r="R83" s="14"/>
      <c r="S83" s="14"/>
      <c r="T83" s="14"/>
      <c r="U83" s="14"/>
      <c r="V83" s="14"/>
      <c r="W83" s="15"/>
      <c r="X83" s="172" t="s">
        <v>42</v>
      </c>
      <c r="Y83" s="173"/>
      <c r="Z83" s="173"/>
      <c r="AA83" s="173"/>
      <c r="AB83" s="173"/>
      <c r="AC83" s="173"/>
      <c r="AD83" s="174"/>
      <c r="AE83" s="172" t="s">
        <v>43</v>
      </c>
      <c r="AF83" s="173"/>
      <c r="AG83" s="173"/>
      <c r="AH83" s="173"/>
      <c r="AI83" s="173"/>
      <c r="AJ83" s="173"/>
      <c r="AK83" s="174"/>
    </row>
    <row r="84" spans="1:37" s="2" customFormat="1" ht="21" customHeight="1">
      <c r="A84" s="200">
        <f>IF(I$14="","",I$14)</f>
        <v>16000</v>
      </c>
      <c r="B84" s="201"/>
      <c r="C84" s="201"/>
      <c r="D84" s="201"/>
      <c r="E84" s="201"/>
      <c r="F84" s="201"/>
      <c r="G84" s="202"/>
      <c r="H84" s="194">
        <f>IF(A84="","",I$16)</f>
        <v>100</v>
      </c>
      <c r="I84" s="195"/>
      <c r="J84" s="204">
        <f>IF(A84="","",A84*H84/100)</f>
        <v>16000</v>
      </c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6">
        <f>IF(J84="","",J84)</f>
        <v>16000</v>
      </c>
      <c r="AF84" s="147"/>
      <c r="AG84" s="147"/>
      <c r="AH84" s="147"/>
      <c r="AI84" s="147"/>
      <c r="AJ84" s="147"/>
      <c r="AK84" s="148"/>
    </row>
    <row r="85" spans="1:37" s="2" customFormat="1">
      <c r="A85" s="6"/>
      <c r="B85" s="6"/>
    </row>
    <row r="86" spans="1:37" s="2" customFormat="1" ht="24" customHeight="1">
      <c r="A86" s="2" t="s">
        <v>19</v>
      </c>
    </row>
    <row r="87" spans="1:37" s="2" customFormat="1" ht="7.5" customHeight="1">
      <c r="A87" s="6"/>
      <c r="B87" s="6"/>
    </row>
    <row r="88" spans="1:37" s="2" customFormat="1" ht="16.5" customHeight="1">
      <c r="A88" s="143" t="s">
        <v>21</v>
      </c>
      <c r="B88" s="144"/>
      <c r="C88" s="144"/>
      <c r="D88" s="144"/>
      <c r="E88" s="144"/>
      <c r="F88" s="144"/>
      <c r="G88" s="145"/>
      <c r="H88" s="143" t="s">
        <v>22</v>
      </c>
      <c r="I88" s="144"/>
      <c r="J88" s="144"/>
      <c r="K88" s="144"/>
      <c r="L88" s="144"/>
      <c r="M88" s="144"/>
      <c r="N88" s="145"/>
      <c r="O88" s="143" t="s">
        <v>23</v>
      </c>
      <c r="P88" s="144"/>
      <c r="Q88" s="144"/>
      <c r="R88" s="144"/>
      <c r="S88" s="144"/>
      <c r="T88" s="144"/>
      <c r="U88" s="145"/>
      <c r="V88" s="205" t="s">
        <v>24</v>
      </c>
      <c r="W88" s="206"/>
      <c r="X88" s="143" t="s">
        <v>25</v>
      </c>
      <c r="Y88" s="144"/>
      <c r="Z88" s="144"/>
      <c r="AA88" s="145"/>
      <c r="AB88" s="143" t="s">
        <v>60</v>
      </c>
      <c r="AC88" s="144"/>
      <c r="AD88" s="144"/>
      <c r="AE88" s="144"/>
      <c r="AF88" s="145"/>
      <c r="AG88" s="143" t="s">
        <v>61</v>
      </c>
      <c r="AH88" s="144"/>
      <c r="AI88" s="144"/>
      <c r="AJ88" s="144"/>
      <c r="AK88" s="145"/>
    </row>
    <row r="89" spans="1:37" s="2" customFormat="1" ht="34.5" customHeight="1">
      <c r="A89" s="20"/>
      <c r="B89" s="21"/>
      <c r="C89" s="21"/>
      <c r="D89" s="21"/>
      <c r="E89" s="21"/>
      <c r="F89" s="21"/>
      <c r="G89" s="21"/>
      <c r="H89" s="185"/>
      <c r="I89" s="185"/>
      <c r="J89" s="185"/>
      <c r="K89" s="185"/>
      <c r="L89" s="185"/>
      <c r="M89" s="185"/>
      <c r="N89" s="185"/>
      <c r="O89" s="20"/>
      <c r="P89" s="21"/>
      <c r="Q89" s="21"/>
      <c r="R89" s="21"/>
      <c r="S89" s="21"/>
      <c r="T89" s="21"/>
      <c r="U89" s="22"/>
      <c r="V89" s="207"/>
      <c r="W89" s="208"/>
      <c r="X89" s="151"/>
      <c r="Y89" s="152"/>
      <c r="Z89" s="152"/>
      <c r="AA89" s="153"/>
      <c r="AB89" s="127" t="s">
        <v>8</v>
      </c>
      <c r="AC89" s="128"/>
      <c r="AD89" s="128"/>
      <c r="AE89" s="128"/>
      <c r="AF89" s="129"/>
      <c r="AG89" s="127" t="s">
        <v>8</v>
      </c>
      <c r="AH89" s="128"/>
      <c r="AI89" s="128"/>
      <c r="AJ89" s="128"/>
      <c r="AK89" s="129"/>
    </row>
    <row r="90" spans="1:37" s="2" customFormat="1">
      <c r="A90" s="6"/>
      <c r="B90" s="6"/>
    </row>
    <row r="91" spans="1:37" s="2" customFormat="1" ht="18.75" customHeight="1">
      <c r="A91" s="143" t="s">
        <v>7</v>
      </c>
      <c r="B91" s="144"/>
      <c r="C91" s="144" t="s">
        <v>10</v>
      </c>
      <c r="D91" s="145"/>
      <c r="E91" s="185" t="s">
        <v>26</v>
      </c>
      <c r="F91" s="185"/>
      <c r="G91" s="185"/>
      <c r="H91" s="185"/>
      <c r="I91" s="185"/>
      <c r="J91" s="185"/>
      <c r="K91" s="185"/>
      <c r="L91" s="185"/>
      <c r="M91" s="185"/>
      <c r="N91" s="185"/>
      <c r="O91" s="185" t="s">
        <v>27</v>
      </c>
      <c r="P91" s="185"/>
      <c r="Q91" s="185" t="s">
        <v>28</v>
      </c>
      <c r="R91" s="185"/>
      <c r="S91" s="143" t="s">
        <v>29</v>
      </c>
      <c r="T91" s="144"/>
      <c r="U91" s="144"/>
      <c r="V91" s="145"/>
      <c r="W91" s="185" t="s">
        <v>30</v>
      </c>
      <c r="X91" s="185"/>
      <c r="Y91" s="185"/>
      <c r="Z91" s="185"/>
      <c r="AA91" s="185"/>
      <c r="AB91" s="185"/>
      <c r="AC91" s="185"/>
      <c r="AD91" s="143" t="s">
        <v>31</v>
      </c>
      <c r="AE91" s="144"/>
      <c r="AF91" s="144"/>
      <c r="AG91" s="144"/>
      <c r="AH91" s="144"/>
      <c r="AI91" s="144"/>
      <c r="AJ91" s="144"/>
      <c r="AK91" s="145"/>
    </row>
    <row r="92" spans="1:37" s="2" customFormat="1" ht="23.25" customHeight="1">
      <c r="A92" s="113">
        <f>IF(X$3="","",X$3)</f>
        <v>10</v>
      </c>
      <c r="B92" s="114"/>
      <c r="C92" s="116">
        <f>IF(Z$3="","",Z$3)</f>
        <v>20</v>
      </c>
      <c r="D92" s="117"/>
      <c r="E92" s="115" t="str">
        <f>IF(X$4="","",X$4)</f>
        <v>配管工事　8：00～17：00</v>
      </c>
      <c r="F92" s="115"/>
      <c r="G92" s="115"/>
      <c r="H92" s="115"/>
      <c r="I92" s="115"/>
      <c r="J92" s="115"/>
      <c r="K92" s="115"/>
      <c r="L92" s="115"/>
      <c r="M92" s="115"/>
      <c r="N92" s="115"/>
      <c r="O92" s="113" t="str">
        <f>IF(AD$3="","",AD$3)</f>
        <v>Ｈ</v>
      </c>
      <c r="P92" s="113"/>
      <c r="Q92" s="112">
        <f>IF(AH$3="","",AH$3)</f>
        <v>8</v>
      </c>
      <c r="R92" s="112"/>
      <c r="S92" s="118">
        <f>IF(AL$3="","",AL$3)</f>
        <v>2000</v>
      </c>
      <c r="T92" s="119"/>
      <c r="U92" s="119"/>
      <c r="V92" s="120"/>
      <c r="W92" s="124">
        <f>IF(AQ$3="","",AQ$3)</f>
        <v>16000</v>
      </c>
      <c r="X92" s="124"/>
      <c r="Y92" s="124"/>
      <c r="Z92" s="124"/>
      <c r="AA92" s="124"/>
      <c r="AB92" s="124"/>
      <c r="AC92" s="124"/>
      <c r="AD92" s="121" t="str">
        <f>IF(AL$4="","",AL$4)</f>
        <v/>
      </c>
      <c r="AE92" s="122"/>
      <c r="AF92" s="122"/>
      <c r="AG92" s="122"/>
      <c r="AH92" s="122"/>
      <c r="AI92" s="122"/>
      <c r="AJ92" s="122"/>
      <c r="AK92" s="123"/>
    </row>
    <row r="93" spans="1:37" s="2" customFormat="1" ht="23.25" customHeight="1">
      <c r="A93" s="113" t="str">
        <f>IF(X$5="","",X$5)</f>
        <v/>
      </c>
      <c r="B93" s="114"/>
      <c r="C93" s="116" t="str">
        <f>IF(Z$5="","",Z$5)</f>
        <v/>
      </c>
      <c r="D93" s="117"/>
      <c r="E93" s="115" t="str">
        <f>IF(X$6="","",X$6)</f>
        <v/>
      </c>
      <c r="F93" s="115"/>
      <c r="G93" s="115"/>
      <c r="H93" s="115"/>
      <c r="I93" s="115"/>
      <c r="J93" s="115"/>
      <c r="K93" s="115"/>
      <c r="L93" s="115"/>
      <c r="M93" s="115"/>
      <c r="N93" s="115"/>
      <c r="O93" s="113" t="str">
        <f>IF(AD$5="","",AD$5)</f>
        <v/>
      </c>
      <c r="P93" s="113"/>
      <c r="Q93" s="112" t="str">
        <f>IF(AH$5="","",AH$5)</f>
        <v/>
      </c>
      <c r="R93" s="112"/>
      <c r="S93" s="118" t="str">
        <f>IF(AL$5="","",AL$5)</f>
        <v/>
      </c>
      <c r="T93" s="119"/>
      <c r="U93" s="119"/>
      <c r="V93" s="120"/>
      <c r="W93" s="124">
        <f>IF(AQ$5="","",AQ$5)</f>
        <v>0</v>
      </c>
      <c r="X93" s="124"/>
      <c r="Y93" s="124"/>
      <c r="Z93" s="124"/>
      <c r="AA93" s="124"/>
      <c r="AB93" s="124"/>
      <c r="AC93" s="124"/>
      <c r="AD93" s="121" t="str">
        <f>IF(AL$6="","",AL$6)</f>
        <v/>
      </c>
      <c r="AE93" s="122"/>
      <c r="AF93" s="122"/>
      <c r="AG93" s="122"/>
      <c r="AH93" s="122"/>
      <c r="AI93" s="122"/>
      <c r="AJ93" s="122"/>
      <c r="AK93" s="123"/>
    </row>
    <row r="94" spans="1:37" s="2" customFormat="1" ht="23.25" customHeight="1">
      <c r="A94" s="113" t="str">
        <f>IF(X$7="","",X$7)</f>
        <v/>
      </c>
      <c r="B94" s="114"/>
      <c r="C94" s="116" t="str">
        <f>IF(Z$7="","",Z$7)</f>
        <v/>
      </c>
      <c r="D94" s="117"/>
      <c r="E94" s="115" t="str">
        <f>IF(X$8="","",X$8)</f>
        <v/>
      </c>
      <c r="F94" s="115"/>
      <c r="G94" s="115"/>
      <c r="H94" s="115"/>
      <c r="I94" s="115"/>
      <c r="J94" s="115"/>
      <c r="K94" s="115"/>
      <c r="L94" s="115"/>
      <c r="M94" s="115"/>
      <c r="N94" s="115"/>
      <c r="O94" s="113" t="str">
        <f>IF(AD$7="","",AD$7)</f>
        <v/>
      </c>
      <c r="P94" s="113"/>
      <c r="Q94" s="112" t="str">
        <f>IF(AH$7="","",AH$7)</f>
        <v/>
      </c>
      <c r="R94" s="112"/>
      <c r="S94" s="118" t="str">
        <f>IF(AL$7="","",AL$7)</f>
        <v/>
      </c>
      <c r="T94" s="119"/>
      <c r="U94" s="119"/>
      <c r="V94" s="120"/>
      <c r="W94" s="124">
        <f>IF(AQ$7="","",AQ$7)</f>
        <v>0</v>
      </c>
      <c r="X94" s="124"/>
      <c r="Y94" s="124"/>
      <c r="Z94" s="124"/>
      <c r="AA94" s="124"/>
      <c r="AB94" s="124"/>
      <c r="AC94" s="124"/>
      <c r="AD94" s="121" t="str">
        <f>IF(AL$8="","",AL$8)</f>
        <v/>
      </c>
      <c r="AE94" s="122"/>
      <c r="AF94" s="122"/>
      <c r="AG94" s="122"/>
      <c r="AH94" s="122"/>
      <c r="AI94" s="122"/>
      <c r="AJ94" s="122"/>
      <c r="AK94" s="123"/>
    </row>
    <row r="95" spans="1:37" s="2" customFormat="1" ht="23.25" customHeight="1">
      <c r="A95" s="113" t="str">
        <f>IF(X$9="","",X$9)</f>
        <v/>
      </c>
      <c r="B95" s="114"/>
      <c r="C95" s="116" t="str">
        <f>IF(Z$9="","",Z$9)</f>
        <v/>
      </c>
      <c r="D95" s="117"/>
      <c r="E95" s="115" t="str">
        <f>IF(X$10="","",X$10)</f>
        <v/>
      </c>
      <c r="F95" s="115"/>
      <c r="G95" s="115"/>
      <c r="H95" s="115"/>
      <c r="I95" s="115"/>
      <c r="J95" s="115"/>
      <c r="K95" s="115"/>
      <c r="L95" s="115"/>
      <c r="M95" s="115"/>
      <c r="N95" s="115"/>
      <c r="O95" s="113" t="str">
        <f>IF(AD$9="","",AD$9)</f>
        <v/>
      </c>
      <c r="P95" s="113"/>
      <c r="Q95" s="112" t="str">
        <f>IF(AH$9="","",AH$9)</f>
        <v/>
      </c>
      <c r="R95" s="112"/>
      <c r="S95" s="118" t="str">
        <f>IF(AL$9="","",AL$9)</f>
        <v/>
      </c>
      <c r="T95" s="119"/>
      <c r="U95" s="119"/>
      <c r="V95" s="120"/>
      <c r="W95" s="124">
        <f>IF(AQ$9="","",AQ$9)</f>
        <v>0</v>
      </c>
      <c r="X95" s="124"/>
      <c r="Y95" s="124"/>
      <c r="Z95" s="124"/>
      <c r="AA95" s="124"/>
      <c r="AB95" s="124"/>
      <c r="AC95" s="124"/>
      <c r="AD95" s="121" t="str">
        <f>IF(AL$10="","",AL$10)</f>
        <v/>
      </c>
      <c r="AE95" s="122"/>
      <c r="AF95" s="122"/>
      <c r="AG95" s="122"/>
      <c r="AH95" s="122"/>
      <c r="AI95" s="122"/>
      <c r="AJ95" s="122"/>
      <c r="AK95" s="123"/>
    </row>
    <row r="96" spans="1:37" s="2" customFormat="1" ht="23.25" customHeight="1">
      <c r="A96" s="113" t="str">
        <f>IF(X$11="","",X$11)</f>
        <v/>
      </c>
      <c r="B96" s="114"/>
      <c r="C96" s="116" t="str">
        <f>IF(Z$11="","",Z$11)</f>
        <v/>
      </c>
      <c r="D96" s="117"/>
      <c r="E96" s="115" t="str">
        <f>IF(X$12="","",X$12)</f>
        <v/>
      </c>
      <c r="F96" s="115"/>
      <c r="G96" s="115"/>
      <c r="H96" s="115"/>
      <c r="I96" s="115"/>
      <c r="J96" s="115"/>
      <c r="K96" s="115"/>
      <c r="L96" s="115"/>
      <c r="M96" s="115"/>
      <c r="N96" s="115"/>
      <c r="O96" s="113" t="str">
        <f>IF(AD$11="","",AD$11)</f>
        <v/>
      </c>
      <c r="P96" s="113"/>
      <c r="Q96" s="112" t="str">
        <f>IF(AH$11="","",AH$11)</f>
        <v/>
      </c>
      <c r="R96" s="112"/>
      <c r="S96" s="118" t="str">
        <f>IF(AL$11="","",AL$11)</f>
        <v/>
      </c>
      <c r="T96" s="119"/>
      <c r="U96" s="119"/>
      <c r="V96" s="120"/>
      <c r="W96" s="124">
        <f>IF(AQ$11="","",AQ$11)</f>
        <v>0</v>
      </c>
      <c r="X96" s="124"/>
      <c r="Y96" s="124"/>
      <c r="Z96" s="124"/>
      <c r="AA96" s="124"/>
      <c r="AB96" s="124"/>
      <c r="AC96" s="124"/>
      <c r="AD96" s="121" t="str">
        <f>IF(AL$12="","",AL$12)</f>
        <v/>
      </c>
      <c r="AE96" s="122"/>
      <c r="AF96" s="122"/>
      <c r="AG96" s="122"/>
      <c r="AH96" s="122"/>
      <c r="AI96" s="122"/>
      <c r="AJ96" s="122"/>
      <c r="AK96" s="123"/>
    </row>
    <row r="97" spans="1:37" s="2" customFormat="1" ht="23.25" customHeight="1">
      <c r="A97" s="113" t="str">
        <f>IF(X$13="","",X$13)</f>
        <v/>
      </c>
      <c r="B97" s="114"/>
      <c r="C97" s="116" t="str">
        <f>IF(Z$13="","",Z$13)</f>
        <v/>
      </c>
      <c r="D97" s="117"/>
      <c r="E97" s="115" t="str">
        <f>IF(X$14="","",X$14)</f>
        <v/>
      </c>
      <c r="F97" s="115"/>
      <c r="G97" s="115"/>
      <c r="H97" s="115"/>
      <c r="I97" s="115"/>
      <c r="J97" s="115"/>
      <c r="K97" s="115"/>
      <c r="L97" s="115"/>
      <c r="M97" s="115"/>
      <c r="N97" s="115"/>
      <c r="O97" s="113" t="str">
        <f>IF(AD$13="","",AD$13)</f>
        <v/>
      </c>
      <c r="P97" s="113"/>
      <c r="Q97" s="112" t="str">
        <f>IF(AH$13="","",AH$13)</f>
        <v/>
      </c>
      <c r="R97" s="112"/>
      <c r="S97" s="118" t="str">
        <f>IF(AL$13="","",AL$13)</f>
        <v/>
      </c>
      <c r="T97" s="119"/>
      <c r="U97" s="119"/>
      <c r="V97" s="120"/>
      <c r="W97" s="124">
        <f>IF(AQ$13="","",AQ$13)</f>
        <v>0</v>
      </c>
      <c r="X97" s="124"/>
      <c r="Y97" s="124"/>
      <c r="Z97" s="124"/>
      <c r="AA97" s="124"/>
      <c r="AB97" s="124"/>
      <c r="AC97" s="124"/>
      <c r="AD97" s="121" t="str">
        <f>IF(AL$14="","",AL$14)</f>
        <v/>
      </c>
      <c r="AE97" s="122"/>
      <c r="AF97" s="122"/>
      <c r="AG97" s="122"/>
      <c r="AH97" s="122"/>
      <c r="AI97" s="122"/>
      <c r="AJ97" s="122"/>
      <c r="AK97" s="123"/>
    </row>
    <row r="98" spans="1:37" s="2" customFormat="1" ht="23.25" customHeight="1">
      <c r="A98" s="113" t="str">
        <f>IF(X$15="","",X$15)</f>
        <v/>
      </c>
      <c r="B98" s="114"/>
      <c r="C98" s="116" t="str">
        <f>IF(Z$15="","",Z$15)</f>
        <v/>
      </c>
      <c r="D98" s="117"/>
      <c r="E98" s="115" t="str">
        <f>IF(X$16="","",X$16)</f>
        <v/>
      </c>
      <c r="F98" s="115"/>
      <c r="G98" s="115"/>
      <c r="H98" s="115"/>
      <c r="I98" s="115"/>
      <c r="J98" s="115"/>
      <c r="K98" s="115"/>
      <c r="L98" s="115"/>
      <c r="M98" s="115"/>
      <c r="N98" s="115"/>
      <c r="O98" s="113" t="str">
        <f>IF(AD$15="","",AD$15)</f>
        <v/>
      </c>
      <c r="P98" s="113"/>
      <c r="Q98" s="112" t="str">
        <f>IF(AH$15="","",AH$15)</f>
        <v/>
      </c>
      <c r="R98" s="112"/>
      <c r="S98" s="118" t="str">
        <f>IF(AL$15="","",AL$15)</f>
        <v/>
      </c>
      <c r="T98" s="119"/>
      <c r="U98" s="119"/>
      <c r="V98" s="120"/>
      <c r="W98" s="124">
        <f>IF(AQ$15="","",AQ$15)</f>
        <v>0</v>
      </c>
      <c r="X98" s="124"/>
      <c r="Y98" s="124"/>
      <c r="Z98" s="124"/>
      <c r="AA98" s="124"/>
      <c r="AB98" s="124"/>
      <c r="AC98" s="124"/>
      <c r="AD98" s="121" t="str">
        <f>IF(AL$16="","",AL$16)</f>
        <v/>
      </c>
      <c r="AE98" s="122"/>
      <c r="AF98" s="122"/>
      <c r="AG98" s="122"/>
      <c r="AH98" s="122"/>
      <c r="AI98" s="122"/>
      <c r="AJ98" s="122"/>
      <c r="AK98" s="123"/>
    </row>
    <row r="99" spans="1:37" s="2" customFormat="1" ht="23.25" customHeight="1">
      <c r="A99" s="113" t="str">
        <f>IF(X$17="","",X$17)</f>
        <v/>
      </c>
      <c r="B99" s="114"/>
      <c r="C99" s="116" t="str">
        <f>IF(Z$17="","",Z$17)</f>
        <v/>
      </c>
      <c r="D99" s="117"/>
      <c r="E99" s="115" t="str">
        <f>IF(X$18="","",X$18)</f>
        <v/>
      </c>
      <c r="F99" s="115"/>
      <c r="G99" s="115"/>
      <c r="H99" s="115"/>
      <c r="I99" s="115"/>
      <c r="J99" s="115"/>
      <c r="K99" s="115"/>
      <c r="L99" s="115"/>
      <c r="M99" s="115"/>
      <c r="N99" s="115"/>
      <c r="O99" s="113" t="str">
        <f>IF(AD$17="","",AD$17)</f>
        <v/>
      </c>
      <c r="P99" s="113"/>
      <c r="Q99" s="112" t="str">
        <f>IF(AH$17="","",AH$17)</f>
        <v/>
      </c>
      <c r="R99" s="112"/>
      <c r="S99" s="118" t="str">
        <f>IF(AL$17="","",AL$17)</f>
        <v/>
      </c>
      <c r="T99" s="119"/>
      <c r="U99" s="119"/>
      <c r="V99" s="120"/>
      <c r="W99" s="124">
        <f>IF(AQ$17="","",AQ$17)</f>
        <v>0</v>
      </c>
      <c r="X99" s="124"/>
      <c r="Y99" s="124"/>
      <c r="Z99" s="124"/>
      <c r="AA99" s="124"/>
      <c r="AB99" s="124"/>
      <c r="AC99" s="124"/>
      <c r="AD99" s="121" t="str">
        <f>IF(AL$18="","",AL$18)</f>
        <v/>
      </c>
      <c r="AE99" s="122"/>
      <c r="AF99" s="122"/>
      <c r="AG99" s="122"/>
      <c r="AH99" s="122"/>
      <c r="AI99" s="122"/>
      <c r="AJ99" s="122"/>
      <c r="AK99" s="123"/>
    </row>
    <row r="100" spans="1:37" s="2" customFormat="1" ht="23.25" customHeight="1">
      <c r="A100" s="113" t="str">
        <f>IF(X$19="","",X$19)</f>
        <v/>
      </c>
      <c r="B100" s="114"/>
      <c r="C100" s="116" t="str">
        <f>IF(Z$19="","",Z$19)</f>
        <v/>
      </c>
      <c r="D100" s="117"/>
      <c r="E100" s="115" t="str">
        <f>IF(X$20="","",X$20)</f>
        <v/>
      </c>
      <c r="F100" s="115"/>
      <c r="G100" s="115"/>
      <c r="H100" s="115"/>
      <c r="I100" s="115"/>
      <c r="J100" s="115"/>
      <c r="K100" s="115"/>
      <c r="L100" s="115"/>
      <c r="M100" s="115"/>
      <c r="N100" s="115"/>
      <c r="O100" s="113" t="str">
        <f>IF(AD$19="","",AD$19)</f>
        <v/>
      </c>
      <c r="P100" s="113"/>
      <c r="Q100" s="112" t="str">
        <f>IF(AH$19="","",AH$19)</f>
        <v/>
      </c>
      <c r="R100" s="112"/>
      <c r="S100" s="118" t="str">
        <f>IF(AL$19="","",AL$19)</f>
        <v/>
      </c>
      <c r="T100" s="119"/>
      <c r="U100" s="119"/>
      <c r="V100" s="120"/>
      <c r="W100" s="124">
        <f>IF(AQ$19="","",AQ$19)</f>
        <v>0</v>
      </c>
      <c r="X100" s="124"/>
      <c r="Y100" s="124"/>
      <c r="Z100" s="124"/>
      <c r="AA100" s="124"/>
      <c r="AB100" s="124"/>
      <c r="AC100" s="124"/>
      <c r="AD100" s="121" t="str">
        <f>IF(AL$20="","",AL$20)</f>
        <v/>
      </c>
      <c r="AE100" s="122"/>
      <c r="AF100" s="122"/>
      <c r="AG100" s="122"/>
      <c r="AH100" s="122"/>
      <c r="AI100" s="122"/>
      <c r="AJ100" s="122"/>
      <c r="AK100" s="123"/>
    </row>
    <row r="101" spans="1:37" s="2" customFormat="1" ht="23.25" customHeight="1">
      <c r="A101" s="113" t="str">
        <f>IF(X$21="","",X$21)</f>
        <v/>
      </c>
      <c r="B101" s="114"/>
      <c r="C101" s="116" t="str">
        <f>IF(Z$21="","",Z$21)</f>
        <v/>
      </c>
      <c r="D101" s="117"/>
      <c r="E101" s="113" t="str">
        <f>IF(X$22="","",X$22)</f>
        <v>合　　　　　計</v>
      </c>
      <c r="F101" s="113"/>
      <c r="G101" s="113"/>
      <c r="H101" s="113"/>
      <c r="I101" s="113"/>
      <c r="J101" s="113"/>
      <c r="K101" s="113"/>
      <c r="L101" s="113"/>
      <c r="M101" s="113"/>
      <c r="N101" s="113"/>
      <c r="O101" s="113" t="str">
        <f>IF(AD$21="","",AD$21)</f>
        <v/>
      </c>
      <c r="P101" s="113"/>
      <c r="Q101" s="112" t="str">
        <f>IF(AH$21="","",AH$21)</f>
        <v/>
      </c>
      <c r="R101" s="112"/>
      <c r="S101" s="118" t="str">
        <f>IF(AL$21="","",AL$21)</f>
        <v/>
      </c>
      <c r="T101" s="119"/>
      <c r="U101" s="119"/>
      <c r="V101" s="120"/>
      <c r="W101" s="124">
        <f>IF(AQ$21="","",AQ$21)</f>
        <v>16000</v>
      </c>
      <c r="X101" s="124"/>
      <c r="Y101" s="124"/>
      <c r="Z101" s="124"/>
      <c r="AA101" s="124"/>
      <c r="AB101" s="124"/>
      <c r="AC101" s="124"/>
      <c r="AD101" s="121" t="str">
        <f>IF(AL$22="","",AL$22)</f>
        <v/>
      </c>
      <c r="AE101" s="122"/>
      <c r="AF101" s="122"/>
      <c r="AG101" s="122"/>
      <c r="AH101" s="122"/>
      <c r="AI101" s="122"/>
      <c r="AJ101" s="122"/>
      <c r="AK101" s="123"/>
    </row>
    <row r="102" spans="1:37" s="2" customFormat="1">
      <c r="A102" s="6"/>
      <c r="B102" s="6"/>
    </row>
    <row r="103" spans="1:37" s="17" customFormat="1" ht="25.5" customHeight="1">
      <c r="A103" s="16"/>
      <c r="B103" s="196" t="s">
        <v>32</v>
      </c>
      <c r="C103" s="196"/>
      <c r="D103" s="196"/>
      <c r="E103" s="197" t="str">
        <f>IF(I$17="","",I$17)</f>
        <v>○○銀行</v>
      </c>
      <c r="F103" s="197"/>
      <c r="G103" s="197"/>
      <c r="H103" s="197"/>
      <c r="I103" s="197"/>
      <c r="J103" s="197"/>
      <c r="K103" s="197"/>
      <c r="L103" s="175" t="str">
        <f>IF(I$18="","",I$18)</f>
        <v>××支店</v>
      </c>
      <c r="M103" s="175"/>
      <c r="N103" s="175"/>
      <c r="O103" s="175"/>
      <c r="P103" s="175"/>
      <c r="Q103" s="175"/>
      <c r="R103" s="175"/>
      <c r="T103" s="176" t="s">
        <v>39</v>
      </c>
      <c r="U103" s="176"/>
      <c r="V103" s="176"/>
      <c r="W103" s="209" t="str">
        <f>IF(I$20="","",I$20)</f>
        <v>ﾏﾙﾏﾙｾﾂﾋﾞ ﾀﾞｲﾋｮｳ ｻﾝｶｸｻﾝｶｸ ｻﾝｶｸｻﾝｶｸ</v>
      </c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</row>
    <row r="104" spans="1:37" s="17" customFormat="1" ht="25.5" customHeight="1">
      <c r="A104" s="16"/>
      <c r="B104" s="176" t="s">
        <v>36</v>
      </c>
      <c r="C104" s="176"/>
      <c r="D104" s="176"/>
      <c r="E104" s="18"/>
      <c r="F104" s="191" t="str">
        <f>IF(I$19="","",I$19)</f>
        <v>普通</v>
      </c>
      <c r="G104" s="191"/>
      <c r="H104" s="18"/>
      <c r="I104" s="18"/>
      <c r="J104" s="181">
        <f>IF(O$19="","",O$19)</f>
        <v>1234567</v>
      </c>
      <c r="K104" s="181"/>
      <c r="L104" s="181"/>
      <c r="M104" s="181"/>
      <c r="N104" s="181"/>
      <c r="O104" s="181"/>
      <c r="P104" s="181"/>
      <c r="Q104" s="181"/>
      <c r="R104" s="181"/>
      <c r="T104" s="176" t="s">
        <v>37</v>
      </c>
      <c r="U104" s="176"/>
      <c r="V104" s="176"/>
      <c r="W104" s="197" t="str">
        <f>IF(I$21="","",I$21)</f>
        <v>○○設備　代表　△△　△△</v>
      </c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</row>
    <row r="105" spans="1:37" s="2" customFormat="1" ht="27" customHeight="1">
      <c r="A105" s="180" t="s">
        <v>134</v>
      </c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</row>
    <row r="106" spans="1:37" s="2" customFormat="1" ht="25.5" customHeight="1">
      <c r="A106" s="177" t="s">
        <v>14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AB106" s="213">
        <f>I$3</f>
        <v>45230</v>
      </c>
      <c r="AC106" s="178"/>
      <c r="AD106" s="178"/>
      <c r="AE106" s="178"/>
      <c r="AF106" s="178"/>
      <c r="AG106" s="178"/>
      <c r="AH106" s="178"/>
      <c r="AI106" s="178"/>
    </row>
    <row r="107" spans="1:37" s="2" customFormat="1" ht="27.75" customHeight="1">
      <c r="A107" s="179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</row>
    <row r="108" spans="1:37" s="2" customFormat="1">
      <c r="A108" s="114" t="s">
        <v>112</v>
      </c>
      <c r="B108" s="126"/>
      <c r="C108" s="126"/>
      <c r="D108" s="117"/>
      <c r="E108" s="113" t="s">
        <v>124</v>
      </c>
      <c r="F108" s="113"/>
      <c r="G108" s="113"/>
      <c r="H108" s="113"/>
      <c r="I108" s="113" t="s">
        <v>125</v>
      </c>
      <c r="J108" s="113"/>
      <c r="K108" s="113"/>
      <c r="L108" s="113"/>
      <c r="M108" s="113" t="s">
        <v>18</v>
      </c>
      <c r="N108" s="113"/>
      <c r="O108" s="113"/>
      <c r="P108" s="113"/>
      <c r="Q108" s="114" t="s">
        <v>11</v>
      </c>
      <c r="R108" s="126"/>
      <c r="S108" s="126"/>
      <c r="T108" s="117"/>
      <c r="X108" s="109" t="s">
        <v>116</v>
      </c>
      <c r="Y108" s="109"/>
      <c r="Z108" s="109"/>
      <c r="AA108" s="109"/>
      <c r="AB108" s="109"/>
      <c r="AC108" s="109"/>
      <c r="AD108" s="109" t="s">
        <v>117</v>
      </c>
      <c r="AE108" s="109"/>
      <c r="AF108" s="109"/>
      <c r="AG108" s="109"/>
      <c r="AH108" s="109"/>
      <c r="AI108" s="109"/>
      <c r="AJ108" s="109"/>
      <c r="AK108" s="109"/>
    </row>
    <row r="109" spans="1:37" s="2" customFormat="1" ht="39.75" customHeight="1">
      <c r="A109" s="20"/>
      <c r="B109" s="21"/>
      <c r="C109" s="21"/>
      <c r="D109" s="22"/>
      <c r="E109" s="185"/>
      <c r="F109" s="185"/>
      <c r="G109" s="185"/>
      <c r="H109" s="185"/>
      <c r="I109" s="185"/>
      <c r="J109" s="185"/>
      <c r="K109" s="185"/>
      <c r="L109" s="185"/>
      <c r="M109" s="185"/>
      <c r="N109" s="185"/>
      <c r="O109" s="185"/>
      <c r="P109" s="185"/>
      <c r="Q109" s="20"/>
      <c r="R109" s="21"/>
      <c r="S109" s="21"/>
      <c r="T109" s="22"/>
      <c r="X109" s="109" t="s">
        <v>115</v>
      </c>
      <c r="Y109" s="109"/>
      <c r="Z109" s="109"/>
      <c r="AA109" s="109"/>
      <c r="AB109" s="109"/>
      <c r="AC109" s="109"/>
      <c r="AD109" s="109" t="s">
        <v>118</v>
      </c>
      <c r="AE109" s="109"/>
      <c r="AF109" s="109"/>
      <c r="AG109" s="109"/>
      <c r="AH109" s="109"/>
      <c r="AI109" s="109"/>
      <c r="AJ109" s="109"/>
      <c r="AK109" s="109"/>
    </row>
    <row r="110" spans="1:37" s="2" customFormat="1" ht="21.75" customHeight="1">
      <c r="A110" s="6"/>
      <c r="B110" s="6"/>
      <c r="S110" s="169" t="s">
        <v>131</v>
      </c>
      <c r="T110" s="169"/>
      <c r="U110" s="169"/>
      <c r="V110" s="169"/>
      <c r="X110" s="215" t="str">
        <f>IF(I$4="","",I$4)</f>
        <v>□□市□□町123-4</v>
      </c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  <c r="AI110" s="215"/>
      <c r="AJ110" s="215"/>
    </row>
    <row r="111" spans="1:37" s="2" customFormat="1" ht="21.75" customHeight="1">
      <c r="A111" s="6"/>
      <c r="B111" s="218" t="s">
        <v>136</v>
      </c>
      <c r="C111" s="219"/>
      <c r="D111" s="219"/>
      <c r="E111" s="219"/>
      <c r="F111" s="219"/>
      <c r="G111" s="219"/>
      <c r="H111" s="219"/>
      <c r="I111" s="219"/>
      <c r="J111" s="219"/>
      <c r="K111" s="219"/>
      <c r="L111" s="220"/>
      <c r="X111" s="216" t="str">
        <f>IF(I$5="","",I$5)</f>
        <v>○○設備</v>
      </c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" t="str">
        <f>IF(I$6="","㊞","")</f>
        <v/>
      </c>
    </row>
    <row r="112" spans="1:37" s="2" customFormat="1" ht="21.75" customHeight="1">
      <c r="A112" s="6"/>
      <c r="B112" s="182" t="s">
        <v>122</v>
      </c>
      <c r="C112" s="183"/>
      <c r="D112" s="183"/>
      <c r="E112" s="183"/>
      <c r="F112" s="183"/>
      <c r="G112" s="183"/>
      <c r="H112" s="184" t="s">
        <v>123</v>
      </c>
      <c r="I112" s="184"/>
      <c r="J112" s="184"/>
      <c r="K112" s="184"/>
      <c r="L112" s="184"/>
      <c r="X112" s="168" t="str">
        <f>IF(I$6="","",I$6)</f>
        <v>代表　△△　△△</v>
      </c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8" t="str">
        <f>IF(AK111="","㊞","")</f>
        <v>㊞</v>
      </c>
    </row>
    <row r="113" spans="1:37" s="2" customFormat="1" ht="18.75" customHeight="1">
      <c r="A113" s="6"/>
      <c r="B113" s="6"/>
      <c r="AA113" s="214" t="s">
        <v>91</v>
      </c>
      <c r="AB113" s="214"/>
      <c r="AC113" s="168" t="str">
        <f>IF(I$7="","",I$7)</f>
        <v>XXXX-XX-XXXX</v>
      </c>
      <c r="AD113" s="168"/>
      <c r="AE113" s="168"/>
      <c r="AF113" s="168"/>
      <c r="AG113" s="168"/>
      <c r="AH113" s="168"/>
      <c r="AI113" s="168"/>
      <c r="AJ113" s="168"/>
    </row>
    <row r="114" spans="1:37" s="2" customFormat="1" ht="14.25">
      <c r="A114" s="6"/>
      <c r="B114" s="6"/>
      <c r="S114" s="169"/>
      <c r="T114" s="169"/>
      <c r="U114" s="169"/>
      <c r="V114" s="169"/>
      <c r="AC114" s="9"/>
      <c r="AD114" s="9"/>
      <c r="AE114" s="9"/>
      <c r="AF114" s="9"/>
      <c r="AG114" s="9"/>
      <c r="AH114" s="9"/>
      <c r="AI114" s="9"/>
      <c r="AJ114" s="9"/>
    </row>
    <row r="115" spans="1:37" s="2" customFormat="1" ht="24" customHeight="1">
      <c r="A115" s="2" t="s">
        <v>12</v>
      </c>
      <c r="AE115" s="132" t="s">
        <v>152</v>
      </c>
      <c r="AF115" s="132"/>
      <c r="AG115" s="132"/>
      <c r="AH115" s="132"/>
      <c r="AI115" s="132"/>
      <c r="AJ115" s="132"/>
      <c r="AK115" s="132"/>
    </row>
    <row r="116" spans="1:37" s="2" customFormat="1" ht="7.5" customHeight="1">
      <c r="A116" s="6"/>
      <c r="B116" s="6"/>
    </row>
    <row r="117" spans="1:37" s="2" customFormat="1" ht="16.5" customHeight="1">
      <c r="A117" s="143" t="s">
        <v>2</v>
      </c>
      <c r="B117" s="144"/>
      <c r="C117" s="144"/>
      <c r="D117" s="145"/>
      <c r="E117" s="143" t="s">
        <v>3</v>
      </c>
      <c r="F117" s="144"/>
      <c r="G117" s="144"/>
      <c r="H117" s="144"/>
      <c r="I117" s="144"/>
      <c r="J117" s="144"/>
      <c r="K117" s="144"/>
      <c r="L117" s="144"/>
      <c r="M117" s="145"/>
      <c r="N117" s="185" t="s">
        <v>4</v>
      </c>
      <c r="O117" s="185"/>
      <c r="P117" s="185"/>
      <c r="Q117" s="185"/>
      <c r="R117" s="185"/>
      <c r="S117" s="143" t="str">
        <f>S$37</f>
        <v>10%対象額</v>
      </c>
      <c r="T117" s="144"/>
      <c r="U117" s="144"/>
      <c r="V117" s="144"/>
      <c r="W117" s="144"/>
      <c r="X117" s="144"/>
      <c r="Y117" s="145"/>
      <c r="Z117" s="185" t="str">
        <f>Z$37</f>
        <v>10%消費税</v>
      </c>
      <c r="AA117" s="185"/>
      <c r="AB117" s="185"/>
      <c r="AC117" s="185"/>
      <c r="AD117" s="185"/>
      <c r="AE117" s="143" t="s">
        <v>13</v>
      </c>
      <c r="AF117" s="144"/>
      <c r="AG117" s="144"/>
      <c r="AH117" s="144"/>
      <c r="AI117" s="144"/>
      <c r="AJ117" s="144"/>
      <c r="AK117" s="145"/>
    </row>
    <row r="118" spans="1:37" s="2" customFormat="1" ht="34.5" customHeight="1">
      <c r="A118" s="114">
        <f>IF(I$9="","",I$9)</f>
        <v>12345</v>
      </c>
      <c r="B118" s="126"/>
      <c r="C118" s="126"/>
      <c r="D118" s="117"/>
      <c r="E118" s="188" t="str">
        <f>IF(I$10="","",I$10)</f>
        <v>○○邸排水設備工事</v>
      </c>
      <c r="F118" s="189"/>
      <c r="G118" s="189"/>
      <c r="H118" s="189"/>
      <c r="I118" s="189"/>
      <c r="J118" s="189"/>
      <c r="K118" s="189"/>
      <c r="L118" s="189"/>
      <c r="M118" s="190"/>
      <c r="N118" s="113" t="str">
        <f>IF(I$11="","",I$11)</f>
        <v>田本社長</v>
      </c>
      <c r="O118" s="113"/>
      <c r="P118" s="113"/>
      <c r="Q118" s="113"/>
      <c r="R118" s="113"/>
      <c r="S118" s="210">
        <f>IF(I$12="","",I$12)</f>
        <v>16000</v>
      </c>
      <c r="T118" s="211"/>
      <c r="U118" s="211"/>
      <c r="V118" s="211"/>
      <c r="W118" s="211"/>
      <c r="X118" s="211"/>
      <c r="Y118" s="212"/>
      <c r="Z118" s="217">
        <f>Z$38</f>
        <v>1600</v>
      </c>
      <c r="AA118" s="217"/>
      <c r="AB118" s="217"/>
      <c r="AC118" s="217"/>
      <c r="AD118" s="217"/>
      <c r="AE118" s="210">
        <f>S118+Z118</f>
        <v>17600</v>
      </c>
      <c r="AF118" s="211"/>
      <c r="AG118" s="211"/>
      <c r="AH118" s="211"/>
      <c r="AI118" s="211"/>
      <c r="AJ118" s="211"/>
      <c r="AK118" s="212"/>
    </row>
    <row r="119" spans="1:37" s="2" customFormat="1">
      <c r="A119" s="6"/>
      <c r="B119" s="6"/>
    </row>
    <row r="120" spans="1:37" s="2" customFormat="1" ht="24" customHeight="1">
      <c r="A120" s="2" t="s">
        <v>20</v>
      </c>
    </row>
    <row r="121" spans="1:37" s="2" customFormat="1" ht="7.5" customHeight="1">
      <c r="A121" s="6"/>
      <c r="B121" s="6"/>
    </row>
    <row r="122" spans="1:37" s="2" customFormat="1" ht="16.5" customHeight="1">
      <c r="A122" s="143" t="s">
        <v>5</v>
      </c>
      <c r="B122" s="144"/>
      <c r="C122" s="144"/>
      <c r="D122" s="144"/>
      <c r="E122" s="144"/>
      <c r="F122" s="144"/>
      <c r="G122" s="145"/>
      <c r="H122" s="198">
        <f>IF(I$15="","",I$15)</f>
        <v>10</v>
      </c>
      <c r="I122" s="199"/>
      <c r="J122" s="186" t="s">
        <v>16</v>
      </c>
      <c r="K122" s="186"/>
      <c r="L122" s="186"/>
      <c r="M122" s="186"/>
      <c r="N122" s="186"/>
      <c r="O122" s="186"/>
      <c r="P122" s="187"/>
      <c r="Q122" s="143" t="s">
        <v>17</v>
      </c>
      <c r="R122" s="144"/>
      <c r="S122" s="144"/>
      <c r="T122" s="144"/>
      <c r="U122" s="144"/>
      <c r="V122" s="144"/>
      <c r="W122" s="145"/>
      <c r="X122" s="185" t="s">
        <v>9</v>
      </c>
      <c r="Y122" s="185"/>
      <c r="Z122" s="185"/>
      <c r="AA122" s="185"/>
      <c r="AB122" s="185"/>
      <c r="AC122" s="185"/>
      <c r="AD122" s="185"/>
      <c r="AE122" s="143" t="s">
        <v>13</v>
      </c>
      <c r="AF122" s="144"/>
      <c r="AG122" s="144"/>
      <c r="AH122" s="144"/>
      <c r="AI122" s="144"/>
      <c r="AJ122" s="144"/>
      <c r="AK122" s="145"/>
    </row>
    <row r="123" spans="1:37" s="2" customFormat="1">
      <c r="A123" s="10"/>
      <c r="B123" s="11"/>
      <c r="C123" s="11"/>
      <c r="D123" s="11"/>
      <c r="E123" s="11"/>
      <c r="F123" s="11"/>
      <c r="G123" s="12"/>
      <c r="H123" s="192" t="s">
        <v>8</v>
      </c>
      <c r="I123" s="193"/>
      <c r="J123" s="203" t="s">
        <v>40</v>
      </c>
      <c r="K123" s="173"/>
      <c r="L123" s="173"/>
      <c r="M123" s="173"/>
      <c r="N123" s="173"/>
      <c r="O123" s="173"/>
      <c r="P123" s="174"/>
      <c r="Q123" s="13" t="s">
        <v>41</v>
      </c>
      <c r="R123" s="14"/>
      <c r="S123" s="14"/>
      <c r="T123" s="14"/>
      <c r="U123" s="14"/>
      <c r="V123" s="14"/>
      <c r="W123" s="15"/>
      <c r="X123" s="172" t="s">
        <v>42</v>
      </c>
      <c r="Y123" s="173"/>
      <c r="Z123" s="173"/>
      <c r="AA123" s="173"/>
      <c r="AB123" s="173"/>
      <c r="AC123" s="173"/>
      <c r="AD123" s="174"/>
      <c r="AE123" s="172" t="s">
        <v>43</v>
      </c>
      <c r="AF123" s="173"/>
      <c r="AG123" s="173"/>
      <c r="AH123" s="173"/>
      <c r="AI123" s="173"/>
      <c r="AJ123" s="173"/>
      <c r="AK123" s="174"/>
    </row>
    <row r="124" spans="1:37" s="28" customFormat="1" ht="21" customHeight="1">
      <c r="A124" s="200">
        <f>IF(I$14="","",I$14)</f>
        <v>16000</v>
      </c>
      <c r="B124" s="201"/>
      <c r="C124" s="201"/>
      <c r="D124" s="201"/>
      <c r="E124" s="201"/>
      <c r="F124" s="201"/>
      <c r="G124" s="202"/>
      <c r="H124" s="194">
        <f>IF(A124="","",I$16)</f>
        <v>100</v>
      </c>
      <c r="I124" s="195"/>
      <c r="J124" s="204">
        <f>IF(A124="","",A124*H124/100)</f>
        <v>16000</v>
      </c>
      <c r="K124" s="142"/>
      <c r="L124" s="142"/>
      <c r="M124" s="142"/>
      <c r="N124" s="142"/>
      <c r="O124" s="142"/>
      <c r="P124" s="142"/>
      <c r="Q124" s="142"/>
      <c r="R124" s="142"/>
      <c r="S124" s="142"/>
      <c r="T124" s="142"/>
      <c r="U124" s="142"/>
      <c r="V124" s="142"/>
      <c r="W124" s="142"/>
      <c r="X124" s="142"/>
      <c r="Y124" s="142"/>
      <c r="Z124" s="142"/>
      <c r="AA124" s="142"/>
      <c r="AB124" s="142"/>
      <c r="AC124" s="142"/>
      <c r="AD124" s="142"/>
      <c r="AE124" s="146">
        <f>IF(J124="","",J124)</f>
        <v>16000</v>
      </c>
      <c r="AF124" s="147"/>
      <c r="AG124" s="147"/>
      <c r="AH124" s="147"/>
      <c r="AI124" s="147"/>
      <c r="AJ124" s="147"/>
      <c r="AK124" s="148"/>
    </row>
    <row r="125" spans="1:37" s="2" customFormat="1">
      <c r="A125" s="6"/>
      <c r="B125" s="6"/>
    </row>
    <row r="126" spans="1:37" s="2" customFormat="1" ht="24" customHeight="1">
      <c r="A126" s="2" t="s">
        <v>19</v>
      </c>
    </row>
    <row r="127" spans="1:37" s="2" customFormat="1" ht="7.5" customHeight="1">
      <c r="A127" s="6"/>
      <c r="B127" s="6"/>
    </row>
    <row r="128" spans="1:37" s="2" customFormat="1" ht="16.5" customHeight="1">
      <c r="A128" s="143" t="s">
        <v>21</v>
      </c>
      <c r="B128" s="144"/>
      <c r="C128" s="144"/>
      <c r="D128" s="144"/>
      <c r="E128" s="144"/>
      <c r="F128" s="144"/>
      <c r="G128" s="145"/>
      <c r="H128" s="143" t="s">
        <v>22</v>
      </c>
      <c r="I128" s="144"/>
      <c r="J128" s="144"/>
      <c r="K128" s="144"/>
      <c r="L128" s="144"/>
      <c r="M128" s="144"/>
      <c r="N128" s="145"/>
      <c r="O128" s="143" t="s">
        <v>23</v>
      </c>
      <c r="P128" s="144"/>
      <c r="Q128" s="144"/>
      <c r="R128" s="144"/>
      <c r="S128" s="144"/>
      <c r="T128" s="144"/>
      <c r="U128" s="145"/>
      <c r="V128" s="205" t="s">
        <v>24</v>
      </c>
      <c r="W128" s="206"/>
      <c r="X128" s="143" t="s">
        <v>25</v>
      </c>
      <c r="Y128" s="144"/>
      <c r="Z128" s="144"/>
      <c r="AA128" s="145"/>
      <c r="AB128" s="143" t="s">
        <v>60</v>
      </c>
      <c r="AC128" s="144"/>
      <c r="AD128" s="144"/>
      <c r="AE128" s="144"/>
      <c r="AF128" s="145"/>
      <c r="AG128" s="143" t="s">
        <v>61</v>
      </c>
      <c r="AH128" s="144"/>
      <c r="AI128" s="144"/>
      <c r="AJ128" s="144"/>
      <c r="AK128" s="145"/>
    </row>
    <row r="129" spans="1:37" s="2" customFormat="1" ht="34.5" customHeight="1">
      <c r="A129" s="20"/>
      <c r="B129" s="21"/>
      <c r="C129" s="21"/>
      <c r="D129" s="21"/>
      <c r="E129" s="21"/>
      <c r="F129" s="21"/>
      <c r="G129" s="21"/>
      <c r="H129" s="185"/>
      <c r="I129" s="185"/>
      <c r="J129" s="185"/>
      <c r="K129" s="185"/>
      <c r="L129" s="185"/>
      <c r="M129" s="185"/>
      <c r="N129" s="185"/>
      <c r="O129" s="20"/>
      <c r="P129" s="21"/>
      <c r="Q129" s="21"/>
      <c r="R129" s="21"/>
      <c r="S129" s="21"/>
      <c r="T129" s="21"/>
      <c r="U129" s="22"/>
      <c r="V129" s="207"/>
      <c r="W129" s="208"/>
      <c r="X129" s="151"/>
      <c r="Y129" s="152"/>
      <c r="Z129" s="152"/>
      <c r="AA129" s="153"/>
      <c r="AB129" s="127" t="s">
        <v>8</v>
      </c>
      <c r="AC129" s="128"/>
      <c r="AD129" s="128"/>
      <c r="AE129" s="128"/>
      <c r="AF129" s="129"/>
      <c r="AG129" s="127" t="s">
        <v>8</v>
      </c>
      <c r="AH129" s="128"/>
      <c r="AI129" s="128"/>
      <c r="AJ129" s="128"/>
      <c r="AK129" s="129"/>
    </row>
    <row r="130" spans="1:37" s="2" customFormat="1">
      <c r="A130" s="6"/>
      <c r="B130" s="6"/>
    </row>
    <row r="131" spans="1:37" s="28" customFormat="1" ht="18.75" customHeight="1">
      <c r="A131" s="114" t="s">
        <v>7</v>
      </c>
      <c r="B131" s="126"/>
      <c r="C131" s="126" t="s">
        <v>10</v>
      </c>
      <c r="D131" s="117"/>
      <c r="E131" s="113" t="s">
        <v>26</v>
      </c>
      <c r="F131" s="113"/>
      <c r="G131" s="113"/>
      <c r="H131" s="113"/>
      <c r="I131" s="113"/>
      <c r="J131" s="113"/>
      <c r="K131" s="113"/>
      <c r="L131" s="113"/>
      <c r="M131" s="113"/>
      <c r="N131" s="113"/>
      <c r="O131" s="113" t="s">
        <v>27</v>
      </c>
      <c r="P131" s="113"/>
      <c r="Q131" s="113" t="s">
        <v>28</v>
      </c>
      <c r="R131" s="113"/>
      <c r="S131" s="114" t="s">
        <v>29</v>
      </c>
      <c r="T131" s="126"/>
      <c r="U131" s="126"/>
      <c r="V131" s="117"/>
      <c r="W131" s="113" t="s">
        <v>30</v>
      </c>
      <c r="X131" s="113"/>
      <c r="Y131" s="113"/>
      <c r="Z131" s="113"/>
      <c r="AA131" s="113"/>
      <c r="AB131" s="113"/>
      <c r="AC131" s="113"/>
      <c r="AD131" s="114" t="s">
        <v>31</v>
      </c>
      <c r="AE131" s="126"/>
      <c r="AF131" s="126"/>
      <c r="AG131" s="126"/>
      <c r="AH131" s="126"/>
      <c r="AI131" s="126"/>
      <c r="AJ131" s="126"/>
      <c r="AK131" s="117"/>
    </row>
    <row r="132" spans="1:37" s="28" customFormat="1" ht="23.25" customHeight="1">
      <c r="A132" s="113">
        <f>IF(X$3="","",X$3)</f>
        <v>10</v>
      </c>
      <c r="B132" s="114"/>
      <c r="C132" s="116">
        <f>IF(Z$3="","",Z$3)</f>
        <v>20</v>
      </c>
      <c r="D132" s="117"/>
      <c r="E132" s="115" t="str">
        <f>IF(X$4="","",X$4)</f>
        <v>配管工事　8：00～17：00</v>
      </c>
      <c r="F132" s="115"/>
      <c r="G132" s="115"/>
      <c r="H132" s="115"/>
      <c r="I132" s="115"/>
      <c r="J132" s="115"/>
      <c r="K132" s="115"/>
      <c r="L132" s="115"/>
      <c r="M132" s="115"/>
      <c r="N132" s="115"/>
      <c r="O132" s="113" t="str">
        <f>IF(AD$3="","",AD$3)</f>
        <v>Ｈ</v>
      </c>
      <c r="P132" s="113"/>
      <c r="Q132" s="112">
        <f>IF(AH$3="","",AH$3)</f>
        <v>8</v>
      </c>
      <c r="R132" s="112"/>
      <c r="S132" s="118">
        <f>IF(AL$3="","",AL$3)</f>
        <v>2000</v>
      </c>
      <c r="T132" s="119"/>
      <c r="U132" s="119"/>
      <c r="V132" s="120"/>
      <c r="W132" s="124">
        <f>IF(AQ$3="","",AQ$3)</f>
        <v>16000</v>
      </c>
      <c r="X132" s="124"/>
      <c r="Y132" s="124"/>
      <c r="Z132" s="124"/>
      <c r="AA132" s="124"/>
      <c r="AB132" s="124"/>
      <c r="AC132" s="124"/>
      <c r="AD132" s="121" t="str">
        <f>IF(AL$4="","",AL$4)</f>
        <v/>
      </c>
      <c r="AE132" s="122"/>
      <c r="AF132" s="122"/>
      <c r="AG132" s="122"/>
      <c r="AH132" s="122"/>
      <c r="AI132" s="122"/>
      <c r="AJ132" s="122"/>
      <c r="AK132" s="123"/>
    </row>
    <row r="133" spans="1:37" s="28" customFormat="1" ht="23.25" customHeight="1">
      <c r="A133" s="113" t="str">
        <f>IF(X$5="","",X$5)</f>
        <v/>
      </c>
      <c r="B133" s="114"/>
      <c r="C133" s="116" t="str">
        <f>IF(Z$5="","",Z$5)</f>
        <v/>
      </c>
      <c r="D133" s="117"/>
      <c r="E133" s="115" t="str">
        <f>IF(X$6="","",X$6)</f>
        <v/>
      </c>
      <c r="F133" s="115"/>
      <c r="G133" s="115"/>
      <c r="H133" s="115"/>
      <c r="I133" s="115"/>
      <c r="J133" s="115"/>
      <c r="K133" s="115"/>
      <c r="L133" s="115"/>
      <c r="M133" s="115"/>
      <c r="N133" s="115"/>
      <c r="O133" s="113" t="str">
        <f>IF(AD$5="","",AD$5)</f>
        <v/>
      </c>
      <c r="P133" s="113"/>
      <c r="Q133" s="112" t="str">
        <f>IF(AH$5="","",AH$5)</f>
        <v/>
      </c>
      <c r="R133" s="112"/>
      <c r="S133" s="118" t="str">
        <f>IF(AL$5="","",AL$5)</f>
        <v/>
      </c>
      <c r="T133" s="119"/>
      <c r="U133" s="119"/>
      <c r="V133" s="120"/>
      <c r="W133" s="124">
        <f>IF(AQ$5="","",AQ$5)</f>
        <v>0</v>
      </c>
      <c r="X133" s="124"/>
      <c r="Y133" s="124"/>
      <c r="Z133" s="124"/>
      <c r="AA133" s="124"/>
      <c r="AB133" s="124"/>
      <c r="AC133" s="124"/>
      <c r="AD133" s="121" t="str">
        <f>IF(AL$6="","",AL$6)</f>
        <v/>
      </c>
      <c r="AE133" s="122"/>
      <c r="AF133" s="122"/>
      <c r="AG133" s="122"/>
      <c r="AH133" s="122"/>
      <c r="AI133" s="122"/>
      <c r="AJ133" s="122"/>
      <c r="AK133" s="123"/>
    </row>
    <row r="134" spans="1:37" s="28" customFormat="1" ht="23.25" customHeight="1">
      <c r="A134" s="113" t="str">
        <f>IF(X$7="","",X$7)</f>
        <v/>
      </c>
      <c r="B134" s="114"/>
      <c r="C134" s="116" t="str">
        <f>IF(Z$7="","",Z$7)</f>
        <v/>
      </c>
      <c r="D134" s="117"/>
      <c r="E134" s="115" t="str">
        <f>IF(X$8="","",X$8)</f>
        <v/>
      </c>
      <c r="F134" s="115"/>
      <c r="G134" s="115"/>
      <c r="H134" s="115"/>
      <c r="I134" s="115"/>
      <c r="J134" s="115"/>
      <c r="K134" s="115"/>
      <c r="L134" s="115"/>
      <c r="M134" s="115"/>
      <c r="N134" s="115"/>
      <c r="O134" s="113" t="str">
        <f>IF(AD$7="","",AD$7)</f>
        <v/>
      </c>
      <c r="P134" s="113"/>
      <c r="Q134" s="112" t="str">
        <f>IF(AH$7="","",AH$7)</f>
        <v/>
      </c>
      <c r="R134" s="112"/>
      <c r="S134" s="118" t="str">
        <f>IF(AL$7="","",AL$7)</f>
        <v/>
      </c>
      <c r="T134" s="119"/>
      <c r="U134" s="119"/>
      <c r="V134" s="120"/>
      <c r="W134" s="124">
        <f>IF(AQ$7="","",AQ$7)</f>
        <v>0</v>
      </c>
      <c r="X134" s="124"/>
      <c r="Y134" s="124"/>
      <c r="Z134" s="124"/>
      <c r="AA134" s="124"/>
      <c r="AB134" s="124"/>
      <c r="AC134" s="124"/>
      <c r="AD134" s="121" t="str">
        <f>IF(AL$8="","",AL$8)</f>
        <v/>
      </c>
      <c r="AE134" s="122"/>
      <c r="AF134" s="122"/>
      <c r="AG134" s="122"/>
      <c r="AH134" s="122"/>
      <c r="AI134" s="122"/>
      <c r="AJ134" s="122"/>
      <c r="AK134" s="123"/>
    </row>
    <row r="135" spans="1:37" s="28" customFormat="1" ht="23.25" customHeight="1">
      <c r="A135" s="113" t="str">
        <f>IF(X$9="","",X$9)</f>
        <v/>
      </c>
      <c r="B135" s="114"/>
      <c r="C135" s="116" t="str">
        <f>IF(Z$9="","",Z$9)</f>
        <v/>
      </c>
      <c r="D135" s="117"/>
      <c r="E135" s="115" t="str">
        <f>IF(X$10="","",X$10)</f>
        <v/>
      </c>
      <c r="F135" s="115"/>
      <c r="G135" s="115"/>
      <c r="H135" s="115"/>
      <c r="I135" s="115"/>
      <c r="J135" s="115"/>
      <c r="K135" s="115"/>
      <c r="L135" s="115"/>
      <c r="M135" s="115"/>
      <c r="N135" s="115"/>
      <c r="O135" s="113" t="str">
        <f>IF(AD$9="","",AD$9)</f>
        <v/>
      </c>
      <c r="P135" s="113"/>
      <c r="Q135" s="112" t="str">
        <f>IF(AH$9="","",AH$9)</f>
        <v/>
      </c>
      <c r="R135" s="112"/>
      <c r="S135" s="118" t="str">
        <f>IF(AL$9="","",AL$9)</f>
        <v/>
      </c>
      <c r="T135" s="119"/>
      <c r="U135" s="119"/>
      <c r="V135" s="120"/>
      <c r="W135" s="124">
        <f>IF(AQ$9="","",AQ$9)</f>
        <v>0</v>
      </c>
      <c r="X135" s="124"/>
      <c r="Y135" s="124"/>
      <c r="Z135" s="124"/>
      <c r="AA135" s="124"/>
      <c r="AB135" s="124"/>
      <c r="AC135" s="124"/>
      <c r="AD135" s="121" t="str">
        <f>IF(AL$10="","",AL$10)</f>
        <v/>
      </c>
      <c r="AE135" s="122"/>
      <c r="AF135" s="122"/>
      <c r="AG135" s="122"/>
      <c r="AH135" s="122"/>
      <c r="AI135" s="122"/>
      <c r="AJ135" s="122"/>
      <c r="AK135" s="123"/>
    </row>
    <row r="136" spans="1:37" s="28" customFormat="1" ht="23.25" customHeight="1">
      <c r="A136" s="113" t="str">
        <f>IF(X$11="","",X$11)</f>
        <v/>
      </c>
      <c r="B136" s="114"/>
      <c r="C136" s="116" t="str">
        <f>IF(Z$11="","",Z$11)</f>
        <v/>
      </c>
      <c r="D136" s="117"/>
      <c r="E136" s="115" t="str">
        <f>IF(X$12="","",X$12)</f>
        <v/>
      </c>
      <c r="F136" s="115"/>
      <c r="G136" s="115"/>
      <c r="H136" s="115"/>
      <c r="I136" s="115"/>
      <c r="J136" s="115"/>
      <c r="K136" s="115"/>
      <c r="L136" s="115"/>
      <c r="M136" s="115"/>
      <c r="N136" s="115"/>
      <c r="O136" s="113" t="str">
        <f>IF(AD$11="","",AD$11)</f>
        <v/>
      </c>
      <c r="P136" s="113"/>
      <c r="Q136" s="112" t="str">
        <f>IF(AH$11="","",AH$11)</f>
        <v/>
      </c>
      <c r="R136" s="112"/>
      <c r="S136" s="118" t="str">
        <f>IF(AL$11="","",AL$11)</f>
        <v/>
      </c>
      <c r="T136" s="119"/>
      <c r="U136" s="119"/>
      <c r="V136" s="120"/>
      <c r="W136" s="124">
        <f>IF(AQ$11="","",AQ$11)</f>
        <v>0</v>
      </c>
      <c r="X136" s="124"/>
      <c r="Y136" s="124"/>
      <c r="Z136" s="124"/>
      <c r="AA136" s="124"/>
      <c r="AB136" s="124"/>
      <c r="AC136" s="124"/>
      <c r="AD136" s="121" t="str">
        <f>IF(AL$12="","",AL$12)</f>
        <v/>
      </c>
      <c r="AE136" s="122"/>
      <c r="AF136" s="122"/>
      <c r="AG136" s="122"/>
      <c r="AH136" s="122"/>
      <c r="AI136" s="122"/>
      <c r="AJ136" s="122"/>
      <c r="AK136" s="123"/>
    </row>
    <row r="137" spans="1:37" s="28" customFormat="1" ht="23.25" customHeight="1">
      <c r="A137" s="113" t="str">
        <f>IF(X$13="","",X$13)</f>
        <v/>
      </c>
      <c r="B137" s="114"/>
      <c r="C137" s="116" t="str">
        <f>IF(Z$13="","",Z$13)</f>
        <v/>
      </c>
      <c r="D137" s="117"/>
      <c r="E137" s="115" t="str">
        <f>IF(X$14="","",X$14)</f>
        <v/>
      </c>
      <c r="F137" s="115"/>
      <c r="G137" s="115"/>
      <c r="H137" s="115"/>
      <c r="I137" s="115"/>
      <c r="J137" s="115"/>
      <c r="K137" s="115"/>
      <c r="L137" s="115"/>
      <c r="M137" s="115"/>
      <c r="N137" s="115"/>
      <c r="O137" s="113" t="str">
        <f>IF(AD$13="","",AD$13)</f>
        <v/>
      </c>
      <c r="P137" s="113"/>
      <c r="Q137" s="112" t="str">
        <f>IF(AH$13="","",AH$13)</f>
        <v/>
      </c>
      <c r="R137" s="112"/>
      <c r="S137" s="118" t="str">
        <f>IF(AL$13="","",AL$13)</f>
        <v/>
      </c>
      <c r="T137" s="119"/>
      <c r="U137" s="119"/>
      <c r="V137" s="120"/>
      <c r="W137" s="124">
        <f>IF(AQ$13="","",AQ$13)</f>
        <v>0</v>
      </c>
      <c r="X137" s="124"/>
      <c r="Y137" s="124"/>
      <c r="Z137" s="124"/>
      <c r="AA137" s="124"/>
      <c r="AB137" s="124"/>
      <c r="AC137" s="124"/>
      <c r="AD137" s="121" t="str">
        <f>IF(AL$14="","",AL$14)</f>
        <v/>
      </c>
      <c r="AE137" s="122"/>
      <c r="AF137" s="122"/>
      <c r="AG137" s="122"/>
      <c r="AH137" s="122"/>
      <c r="AI137" s="122"/>
      <c r="AJ137" s="122"/>
      <c r="AK137" s="123"/>
    </row>
    <row r="138" spans="1:37" s="28" customFormat="1" ht="23.25" customHeight="1">
      <c r="A138" s="113" t="str">
        <f>IF(X$15="","",X$15)</f>
        <v/>
      </c>
      <c r="B138" s="114"/>
      <c r="C138" s="116" t="str">
        <f>IF(Z$15="","",Z$15)</f>
        <v/>
      </c>
      <c r="D138" s="117"/>
      <c r="E138" s="115" t="str">
        <f>IF(X$16="","",X$16)</f>
        <v/>
      </c>
      <c r="F138" s="115"/>
      <c r="G138" s="115"/>
      <c r="H138" s="115"/>
      <c r="I138" s="115"/>
      <c r="J138" s="115"/>
      <c r="K138" s="115"/>
      <c r="L138" s="115"/>
      <c r="M138" s="115"/>
      <c r="N138" s="115"/>
      <c r="O138" s="113" t="str">
        <f>IF(AD$15="","",AD$15)</f>
        <v/>
      </c>
      <c r="P138" s="113"/>
      <c r="Q138" s="112" t="str">
        <f>IF(AH$15="","",AH$15)</f>
        <v/>
      </c>
      <c r="R138" s="112"/>
      <c r="S138" s="118" t="str">
        <f>IF(AL$15="","",AL$15)</f>
        <v/>
      </c>
      <c r="T138" s="119"/>
      <c r="U138" s="119"/>
      <c r="V138" s="120"/>
      <c r="W138" s="124">
        <f>IF(AQ$15="","",AQ$15)</f>
        <v>0</v>
      </c>
      <c r="X138" s="124"/>
      <c r="Y138" s="124"/>
      <c r="Z138" s="124"/>
      <c r="AA138" s="124"/>
      <c r="AB138" s="124"/>
      <c r="AC138" s="124"/>
      <c r="AD138" s="121" t="str">
        <f>IF(AL$16="","",AL$16)</f>
        <v/>
      </c>
      <c r="AE138" s="122"/>
      <c r="AF138" s="122"/>
      <c r="AG138" s="122"/>
      <c r="AH138" s="122"/>
      <c r="AI138" s="122"/>
      <c r="AJ138" s="122"/>
      <c r="AK138" s="123"/>
    </row>
    <row r="139" spans="1:37" s="28" customFormat="1" ht="23.25" customHeight="1">
      <c r="A139" s="113" t="str">
        <f>IF(X$17="","",X$17)</f>
        <v/>
      </c>
      <c r="B139" s="114"/>
      <c r="C139" s="116" t="str">
        <f>IF(Z$17="","",Z$17)</f>
        <v/>
      </c>
      <c r="D139" s="117"/>
      <c r="E139" s="115" t="str">
        <f>IF(X$18="","",X$18)</f>
        <v/>
      </c>
      <c r="F139" s="115"/>
      <c r="G139" s="115"/>
      <c r="H139" s="115"/>
      <c r="I139" s="115"/>
      <c r="J139" s="115"/>
      <c r="K139" s="115"/>
      <c r="L139" s="115"/>
      <c r="M139" s="115"/>
      <c r="N139" s="115"/>
      <c r="O139" s="113" t="str">
        <f>IF(AD$17="","",AD$17)</f>
        <v/>
      </c>
      <c r="P139" s="113"/>
      <c r="Q139" s="112" t="str">
        <f>IF(AH$17="","",AH$17)</f>
        <v/>
      </c>
      <c r="R139" s="112"/>
      <c r="S139" s="118" t="str">
        <f>IF(AL$17="","",AL$17)</f>
        <v/>
      </c>
      <c r="T139" s="119"/>
      <c r="U139" s="119"/>
      <c r="V139" s="120"/>
      <c r="W139" s="124">
        <f>IF(AQ$17="","",AQ$17)</f>
        <v>0</v>
      </c>
      <c r="X139" s="124"/>
      <c r="Y139" s="124"/>
      <c r="Z139" s="124"/>
      <c r="AA139" s="124"/>
      <c r="AB139" s="124"/>
      <c r="AC139" s="124"/>
      <c r="AD139" s="121" t="str">
        <f>IF(AL$18="","",AL$18)</f>
        <v/>
      </c>
      <c r="AE139" s="122"/>
      <c r="AF139" s="122"/>
      <c r="AG139" s="122"/>
      <c r="AH139" s="122"/>
      <c r="AI139" s="122"/>
      <c r="AJ139" s="122"/>
      <c r="AK139" s="123"/>
    </row>
    <row r="140" spans="1:37" s="28" customFormat="1" ht="23.25" customHeight="1">
      <c r="A140" s="113" t="str">
        <f>IF(X$19="","",X$19)</f>
        <v/>
      </c>
      <c r="B140" s="114"/>
      <c r="C140" s="116" t="str">
        <f>IF(Z$19="","",Z$19)</f>
        <v/>
      </c>
      <c r="D140" s="117"/>
      <c r="E140" s="115" t="str">
        <f>IF(X$20="","",X$20)</f>
        <v/>
      </c>
      <c r="F140" s="115"/>
      <c r="G140" s="115"/>
      <c r="H140" s="115"/>
      <c r="I140" s="115"/>
      <c r="J140" s="115"/>
      <c r="K140" s="115"/>
      <c r="L140" s="115"/>
      <c r="M140" s="115"/>
      <c r="N140" s="115"/>
      <c r="O140" s="113" t="str">
        <f>IF(AD$19="","",AD$19)</f>
        <v/>
      </c>
      <c r="P140" s="113"/>
      <c r="Q140" s="112" t="str">
        <f>IF(AH$19="","",AH$19)</f>
        <v/>
      </c>
      <c r="R140" s="112"/>
      <c r="S140" s="118" t="str">
        <f>IF(AL$19="","",AL$19)</f>
        <v/>
      </c>
      <c r="T140" s="119"/>
      <c r="U140" s="119"/>
      <c r="V140" s="120"/>
      <c r="W140" s="124">
        <f>IF(AQ$19="","",AQ$19)</f>
        <v>0</v>
      </c>
      <c r="X140" s="124"/>
      <c r="Y140" s="124"/>
      <c r="Z140" s="124"/>
      <c r="AA140" s="124"/>
      <c r="AB140" s="124"/>
      <c r="AC140" s="124"/>
      <c r="AD140" s="121" t="str">
        <f>IF(AL$20="","",AL$20)</f>
        <v/>
      </c>
      <c r="AE140" s="122"/>
      <c r="AF140" s="122"/>
      <c r="AG140" s="122"/>
      <c r="AH140" s="122"/>
      <c r="AI140" s="122"/>
      <c r="AJ140" s="122"/>
      <c r="AK140" s="123"/>
    </row>
    <row r="141" spans="1:37" s="28" customFormat="1" ht="23.25" customHeight="1">
      <c r="A141" s="113" t="str">
        <f>IF(X$21="","",X$21)</f>
        <v/>
      </c>
      <c r="B141" s="114"/>
      <c r="C141" s="116" t="str">
        <f>IF(Z$21="","",Z$21)</f>
        <v/>
      </c>
      <c r="D141" s="117"/>
      <c r="E141" s="113" t="str">
        <f>IF(X$22="","",X$22)</f>
        <v>合　　　　　計</v>
      </c>
      <c r="F141" s="113"/>
      <c r="G141" s="113"/>
      <c r="H141" s="113"/>
      <c r="I141" s="113"/>
      <c r="J141" s="113"/>
      <c r="K141" s="113"/>
      <c r="L141" s="113"/>
      <c r="M141" s="113"/>
      <c r="N141" s="113"/>
      <c r="O141" s="113" t="str">
        <f>IF(AD$21="","",AD$21)</f>
        <v/>
      </c>
      <c r="P141" s="113"/>
      <c r="Q141" s="112" t="str">
        <f>IF(AH$21="","",AH$21)</f>
        <v/>
      </c>
      <c r="R141" s="112"/>
      <c r="S141" s="118" t="str">
        <f>IF(AL$21="","",AL$21)</f>
        <v/>
      </c>
      <c r="T141" s="119"/>
      <c r="U141" s="119"/>
      <c r="V141" s="120"/>
      <c r="W141" s="124">
        <f>IF(AQ$21="","",AQ$21)</f>
        <v>16000</v>
      </c>
      <c r="X141" s="124"/>
      <c r="Y141" s="124"/>
      <c r="Z141" s="124"/>
      <c r="AA141" s="124"/>
      <c r="AB141" s="124"/>
      <c r="AC141" s="124"/>
      <c r="AD141" s="121" t="str">
        <f>IF(AL$22="","",AL$22)</f>
        <v/>
      </c>
      <c r="AE141" s="122"/>
      <c r="AF141" s="122"/>
      <c r="AG141" s="122"/>
      <c r="AH141" s="122"/>
      <c r="AI141" s="122"/>
      <c r="AJ141" s="122"/>
      <c r="AK141" s="123"/>
    </row>
    <row r="142" spans="1:37" s="2" customFormat="1">
      <c r="A142" s="6"/>
      <c r="B142" s="6"/>
    </row>
    <row r="143" spans="1:37" s="17" customFormat="1" ht="25.5" customHeight="1">
      <c r="A143" s="16"/>
      <c r="B143" s="196" t="s">
        <v>32</v>
      </c>
      <c r="C143" s="196"/>
      <c r="D143" s="196"/>
      <c r="E143" s="197" t="str">
        <f>IF(I$17="","",I$17)</f>
        <v>○○銀行</v>
      </c>
      <c r="F143" s="197"/>
      <c r="G143" s="197"/>
      <c r="H143" s="197"/>
      <c r="I143" s="197"/>
      <c r="J143" s="197"/>
      <c r="K143" s="197"/>
      <c r="L143" s="175" t="str">
        <f>IF(I$18="","",I$18)</f>
        <v>××支店</v>
      </c>
      <c r="M143" s="175"/>
      <c r="N143" s="175"/>
      <c r="O143" s="175"/>
      <c r="P143" s="175"/>
      <c r="Q143" s="175"/>
      <c r="R143" s="175"/>
      <c r="T143" s="176" t="s">
        <v>39</v>
      </c>
      <c r="U143" s="176"/>
      <c r="V143" s="176"/>
      <c r="W143" s="209" t="str">
        <f>IF(I$20="","",I$20)</f>
        <v>ﾏﾙﾏﾙｾﾂﾋﾞ ﾀﾞｲﾋｮｳ ｻﾝｶｸｻﾝｶｸ ｻﾝｶｸｻﾝｶｸ</v>
      </c>
      <c r="X143" s="209"/>
      <c r="Y143" s="209"/>
      <c r="Z143" s="209"/>
      <c r="AA143" s="209"/>
      <c r="AB143" s="209"/>
      <c r="AC143" s="209"/>
      <c r="AD143" s="209"/>
      <c r="AE143" s="209"/>
      <c r="AF143" s="209"/>
      <c r="AG143" s="209"/>
      <c r="AH143" s="209"/>
      <c r="AI143" s="209"/>
      <c r="AJ143" s="209"/>
      <c r="AK143" s="209"/>
    </row>
    <row r="144" spans="1:37" s="17" customFormat="1" ht="25.5" customHeight="1">
      <c r="A144" s="16"/>
      <c r="B144" s="176" t="s">
        <v>36</v>
      </c>
      <c r="C144" s="176"/>
      <c r="D144" s="176"/>
      <c r="E144" s="18"/>
      <c r="F144" s="191" t="str">
        <f>IF(I$19="","",I$19)</f>
        <v>普通</v>
      </c>
      <c r="G144" s="191"/>
      <c r="H144" s="18"/>
      <c r="I144" s="18"/>
      <c r="J144" s="181">
        <f>IF(O$19="","",O$19)</f>
        <v>1234567</v>
      </c>
      <c r="K144" s="181"/>
      <c r="L144" s="181"/>
      <c r="M144" s="181"/>
      <c r="N144" s="181"/>
      <c r="O144" s="181"/>
      <c r="P144" s="181"/>
      <c r="Q144" s="181"/>
      <c r="R144" s="181"/>
      <c r="T144" s="176" t="s">
        <v>37</v>
      </c>
      <c r="U144" s="176"/>
      <c r="V144" s="176"/>
      <c r="W144" s="197" t="str">
        <f>IF(I$21="","",I$21)</f>
        <v>○○設備　代表　△△　△△</v>
      </c>
      <c r="X144" s="197"/>
      <c r="Y144" s="197"/>
      <c r="Z144" s="197"/>
      <c r="AA144" s="197"/>
      <c r="AB144" s="197"/>
      <c r="AC144" s="197"/>
      <c r="AD144" s="197"/>
      <c r="AE144" s="197"/>
      <c r="AF144" s="197"/>
      <c r="AG144" s="197"/>
      <c r="AH144" s="197"/>
      <c r="AI144" s="197"/>
      <c r="AJ144" s="197"/>
      <c r="AK144" s="197"/>
    </row>
  </sheetData>
  <mergeCells count="640">
    <mergeCell ref="D18:H18"/>
    <mergeCell ref="I20:S20"/>
    <mergeCell ref="W143:AK143"/>
    <mergeCell ref="W141:AC141"/>
    <mergeCell ref="B17:C21"/>
    <mergeCell ref="I18:S18"/>
    <mergeCell ref="I19:K19"/>
    <mergeCell ref="L19:N19"/>
    <mergeCell ref="O19:S19"/>
    <mergeCell ref="D21:H21"/>
    <mergeCell ref="I21:S21"/>
    <mergeCell ref="D17:H17"/>
    <mergeCell ref="AA33:AB33"/>
    <mergeCell ref="Z37:AD37"/>
    <mergeCell ref="AE37:AK37"/>
    <mergeCell ref="W144:AK144"/>
    <mergeCell ref="AD140:AK140"/>
    <mergeCell ref="AD139:AK139"/>
    <mergeCell ref="AD138:AK138"/>
    <mergeCell ref="W138:AC138"/>
    <mergeCell ref="W139:AC139"/>
    <mergeCell ref="W140:AC140"/>
    <mergeCell ref="AD137:AK137"/>
    <mergeCell ref="AD141:AK141"/>
    <mergeCell ref="AD56:AK56"/>
    <mergeCell ref="AD52:AK52"/>
    <mergeCell ref="AD136:AK136"/>
    <mergeCell ref="AD135:AK135"/>
    <mergeCell ref="AG129:AK129"/>
    <mergeCell ref="AB129:AF129"/>
    <mergeCell ref="W57:AC57"/>
    <mergeCell ref="AD61:AK61"/>
    <mergeCell ref="AE84:AK84"/>
    <mergeCell ref="Z77:AD77"/>
    <mergeCell ref="W53:AC53"/>
    <mergeCell ref="W54:AC54"/>
    <mergeCell ref="W55:AC55"/>
    <mergeCell ref="W56:AC56"/>
    <mergeCell ref="AJ13:AK13"/>
    <mergeCell ref="AD13:AE13"/>
    <mergeCell ref="AF13:AG13"/>
    <mergeCell ref="AH13:AI13"/>
    <mergeCell ref="B3:H3"/>
    <mergeCell ref="AF3:AG3"/>
    <mergeCell ref="V3:W3"/>
    <mergeCell ref="AJ3:AK3"/>
    <mergeCell ref="U3:U4"/>
    <mergeCell ref="B5:H5"/>
    <mergeCell ref="AD3:AE3"/>
    <mergeCell ref="B7:H7"/>
    <mergeCell ref="AB3:AC3"/>
    <mergeCell ref="X32:AJ32"/>
    <mergeCell ref="X4:AI4"/>
    <mergeCell ref="AH3:AI3"/>
    <mergeCell ref="AJ5:AK5"/>
    <mergeCell ref="AJ10:AK10"/>
    <mergeCell ref="AJ7:AK7"/>
    <mergeCell ref="V10:W10"/>
    <mergeCell ref="B10:H10"/>
    <mergeCell ref="I10:S10"/>
    <mergeCell ref="U9:U10"/>
    <mergeCell ref="AB9:AC9"/>
    <mergeCell ref="V9:W9"/>
    <mergeCell ref="X10:AI10"/>
    <mergeCell ref="AL3:AN3"/>
    <mergeCell ref="AO3:AP3"/>
    <mergeCell ref="AQ3:AS3"/>
    <mergeCell ref="B4:H4"/>
    <mergeCell ref="I4:S4"/>
    <mergeCell ref="V4:W4"/>
    <mergeCell ref="AJ4:AK4"/>
    <mergeCell ref="AL4:AS4"/>
    <mergeCell ref="AD92:AK92"/>
    <mergeCell ref="AD91:AK91"/>
    <mergeCell ref="Z38:AD38"/>
    <mergeCell ref="X42:AD42"/>
    <mergeCell ref="AD55:AK55"/>
    <mergeCell ref="AD54:AK54"/>
    <mergeCell ref="AA73:AB73"/>
    <mergeCell ref="AC73:AJ73"/>
    <mergeCell ref="AG89:AK89"/>
    <mergeCell ref="AG88:AK88"/>
    <mergeCell ref="A100:B100"/>
    <mergeCell ref="X8:AI8"/>
    <mergeCell ref="AL5:AN5"/>
    <mergeCell ref="AO5:AP5"/>
    <mergeCell ref="V5:W5"/>
    <mergeCell ref="X6:AI6"/>
    <mergeCell ref="AH5:AI5"/>
    <mergeCell ref="AF5:AG5"/>
    <mergeCell ref="AL7:AN7"/>
    <mergeCell ref="AO7:AP7"/>
    <mergeCell ref="AQ5:AS5"/>
    <mergeCell ref="B6:H6"/>
    <mergeCell ref="I6:S6"/>
    <mergeCell ref="V6:W6"/>
    <mergeCell ref="AJ6:AK6"/>
    <mergeCell ref="AL6:AS6"/>
    <mergeCell ref="AD5:AE5"/>
    <mergeCell ref="I5:S5"/>
    <mergeCell ref="U5:U6"/>
    <mergeCell ref="AB5:AC5"/>
    <mergeCell ref="B9:H9"/>
    <mergeCell ref="I9:S9"/>
    <mergeCell ref="V8:W8"/>
    <mergeCell ref="AJ8:AK8"/>
    <mergeCell ref="AL8:AS8"/>
    <mergeCell ref="AD7:AE7"/>
    <mergeCell ref="I7:S7"/>
    <mergeCell ref="AF7:AG7"/>
    <mergeCell ref="AH7:AI7"/>
    <mergeCell ref="B8:H8"/>
    <mergeCell ref="I8:S8"/>
    <mergeCell ref="U7:U8"/>
    <mergeCell ref="AB7:AC7"/>
    <mergeCell ref="V7:W7"/>
    <mergeCell ref="AQ7:AS7"/>
    <mergeCell ref="AL10:AS10"/>
    <mergeCell ref="AD9:AE9"/>
    <mergeCell ref="AF9:AG9"/>
    <mergeCell ref="AH9:AI9"/>
    <mergeCell ref="AL9:AN9"/>
    <mergeCell ref="AO9:AP9"/>
    <mergeCell ref="AJ9:AK9"/>
    <mergeCell ref="AQ9:AS9"/>
    <mergeCell ref="X12:AI12"/>
    <mergeCell ref="AO11:AP11"/>
    <mergeCell ref="AL11:AN11"/>
    <mergeCell ref="B11:H11"/>
    <mergeCell ref="I11:S11"/>
    <mergeCell ref="U11:U12"/>
    <mergeCell ref="I12:S12"/>
    <mergeCell ref="V11:W11"/>
    <mergeCell ref="AB11:AC11"/>
    <mergeCell ref="AD11:AE11"/>
    <mergeCell ref="V14:W14"/>
    <mergeCell ref="B13:H13"/>
    <mergeCell ref="I13:R13"/>
    <mergeCell ref="AQ11:AS11"/>
    <mergeCell ref="V12:W12"/>
    <mergeCell ref="AJ12:AK12"/>
    <mergeCell ref="AL12:AS12"/>
    <mergeCell ref="AF11:AG11"/>
    <mergeCell ref="AH11:AI11"/>
    <mergeCell ref="AJ11:AK11"/>
    <mergeCell ref="B14:C16"/>
    <mergeCell ref="I14:S14"/>
    <mergeCell ref="I16:J16"/>
    <mergeCell ref="D15:H15"/>
    <mergeCell ref="U15:U16"/>
    <mergeCell ref="D14:H14"/>
    <mergeCell ref="D16:H16"/>
    <mergeCell ref="U19:U20"/>
    <mergeCell ref="V20:W20"/>
    <mergeCell ref="AF19:AG19"/>
    <mergeCell ref="AB13:AC13"/>
    <mergeCell ref="AB15:AC15"/>
    <mergeCell ref="AD15:AE15"/>
    <mergeCell ref="X14:AI14"/>
    <mergeCell ref="AH15:AI15"/>
    <mergeCell ref="U13:U14"/>
    <mergeCell ref="V13:W13"/>
    <mergeCell ref="X16:AI16"/>
    <mergeCell ref="AL16:AS16"/>
    <mergeCell ref="AJ16:AK16"/>
    <mergeCell ref="AJ17:AK17"/>
    <mergeCell ref="AJ15:AK15"/>
    <mergeCell ref="Q51:R51"/>
    <mergeCell ref="AL17:AN17"/>
    <mergeCell ref="AF15:AG15"/>
    <mergeCell ref="V15:W15"/>
    <mergeCell ref="AD19:AE19"/>
    <mergeCell ref="AJ18:AK18"/>
    <mergeCell ref="AB26:AI26"/>
    <mergeCell ref="X20:AI20"/>
    <mergeCell ref="AB19:AC19"/>
    <mergeCell ref="X22:AI22"/>
    <mergeCell ref="AO17:AP17"/>
    <mergeCell ref="AO19:AP19"/>
    <mergeCell ref="X18:AI18"/>
    <mergeCell ref="AD51:AK51"/>
    <mergeCell ref="V18:W18"/>
    <mergeCell ref="S30:V30"/>
    <mergeCell ref="S34:V34"/>
    <mergeCell ref="A25:AK25"/>
    <mergeCell ref="S37:Y37"/>
    <mergeCell ref="E51:N51"/>
    <mergeCell ref="O51:P51"/>
    <mergeCell ref="S55:V55"/>
    <mergeCell ref="E37:M37"/>
    <mergeCell ref="N37:R37"/>
    <mergeCell ref="Q55:R55"/>
    <mergeCell ref="Q42:W42"/>
    <mergeCell ref="N38:R38"/>
    <mergeCell ref="J43:P43"/>
    <mergeCell ref="S53:V53"/>
    <mergeCell ref="S54:V54"/>
    <mergeCell ref="W51:AC51"/>
    <mergeCell ref="O54:P54"/>
    <mergeCell ref="Q54:R54"/>
    <mergeCell ref="C51:D51"/>
    <mergeCell ref="A44:G44"/>
    <mergeCell ref="C52:D52"/>
    <mergeCell ref="C53:D53"/>
    <mergeCell ref="O53:P53"/>
    <mergeCell ref="O52:P52"/>
    <mergeCell ref="A38:D38"/>
    <mergeCell ref="A42:G42"/>
    <mergeCell ref="H44:I44"/>
    <mergeCell ref="I24:J24"/>
    <mergeCell ref="E29:H29"/>
    <mergeCell ref="I29:L29"/>
    <mergeCell ref="E38:M38"/>
    <mergeCell ref="H43:I43"/>
    <mergeCell ref="J44:P44"/>
    <mergeCell ref="Q56:R56"/>
    <mergeCell ref="S56:V56"/>
    <mergeCell ref="AD53:AK53"/>
    <mergeCell ref="X30:AJ30"/>
    <mergeCell ref="A46:AK49"/>
    <mergeCell ref="Q44:W44"/>
    <mergeCell ref="H42:I42"/>
    <mergeCell ref="J42:P42"/>
    <mergeCell ref="S51:V51"/>
    <mergeCell ref="S52:V52"/>
    <mergeCell ref="C54:D54"/>
    <mergeCell ref="A53:B53"/>
    <mergeCell ref="E53:N53"/>
    <mergeCell ref="A54:B54"/>
    <mergeCell ref="A51:B51"/>
    <mergeCell ref="E54:N54"/>
    <mergeCell ref="A52:B52"/>
    <mergeCell ref="E52:N52"/>
    <mergeCell ref="A55:B55"/>
    <mergeCell ref="E55:N55"/>
    <mergeCell ref="O56:P56"/>
    <mergeCell ref="E56:N56"/>
    <mergeCell ref="O55:P55"/>
    <mergeCell ref="C55:D55"/>
    <mergeCell ref="C56:D56"/>
    <mergeCell ref="A56:B56"/>
    <mergeCell ref="X83:AD83"/>
    <mergeCell ref="A58:B58"/>
    <mergeCell ref="S58:V58"/>
    <mergeCell ref="S59:V59"/>
    <mergeCell ref="AD58:AK58"/>
    <mergeCell ref="AD59:AK59"/>
    <mergeCell ref="W58:AC58"/>
    <mergeCell ref="Q60:R60"/>
    <mergeCell ref="AE82:AK82"/>
    <mergeCell ref="AE78:AK78"/>
    <mergeCell ref="C58:D58"/>
    <mergeCell ref="C59:D59"/>
    <mergeCell ref="A57:B57"/>
    <mergeCell ref="C61:D61"/>
    <mergeCell ref="C57:D57"/>
    <mergeCell ref="A60:B60"/>
    <mergeCell ref="J64:R64"/>
    <mergeCell ref="A69:N69"/>
    <mergeCell ref="A61:B61"/>
    <mergeCell ref="A59:B59"/>
    <mergeCell ref="E59:N59"/>
    <mergeCell ref="M68:P68"/>
    <mergeCell ref="E61:N61"/>
    <mergeCell ref="Q58:R58"/>
    <mergeCell ref="E58:N58"/>
    <mergeCell ref="O58:P58"/>
    <mergeCell ref="O57:P57"/>
    <mergeCell ref="Q57:R57"/>
    <mergeCell ref="AD57:AK57"/>
    <mergeCell ref="S57:V57"/>
    <mergeCell ref="E57:N57"/>
    <mergeCell ref="W59:AC59"/>
    <mergeCell ref="C60:D60"/>
    <mergeCell ref="E60:N60"/>
    <mergeCell ref="W60:AC60"/>
    <mergeCell ref="W61:AC61"/>
    <mergeCell ref="Q61:R61"/>
    <mergeCell ref="S60:V60"/>
    <mergeCell ref="O59:P59"/>
    <mergeCell ref="Q59:R59"/>
    <mergeCell ref="E63:K63"/>
    <mergeCell ref="L63:R63"/>
    <mergeCell ref="O60:P60"/>
    <mergeCell ref="AD60:AK60"/>
    <mergeCell ref="T63:V63"/>
    <mergeCell ref="S61:V61"/>
    <mergeCell ref="O61:P61"/>
    <mergeCell ref="S70:V70"/>
    <mergeCell ref="A82:G82"/>
    <mergeCell ref="X72:AJ72"/>
    <mergeCell ref="AB66:AI66"/>
    <mergeCell ref="X71:AJ71"/>
    <mergeCell ref="X70:AJ70"/>
    <mergeCell ref="S77:Y77"/>
    <mergeCell ref="S74:V74"/>
    <mergeCell ref="Z78:AD78"/>
    <mergeCell ref="X82:AD82"/>
    <mergeCell ref="N78:R78"/>
    <mergeCell ref="Q82:W82"/>
    <mergeCell ref="T64:V64"/>
    <mergeCell ref="W63:AK63"/>
    <mergeCell ref="E68:H68"/>
    <mergeCell ref="H83:I83"/>
    <mergeCell ref="AE83:AK83"/>
    <mergeCell ref="S78:Y78"/>
    <mergeCell ref="W64:AK64"/>
    <mergeCell ref="AE77:AK77"/>
    <mergeCell ref="F64:G64"/>
    <mergeCell ref="N77:R77"/>
    <mergeCell ref="H84:I84"/>
    <mergeCell ref="J83:P83"/>
    <mergeCell ref="A88:G88"/>
    <mergeCell ref="A78:D78"/>
    <mergeCell ref="J84:P84"/>
    <mergeCell ref="H82:I82"/>
    <mergeCell ref="J82:P82"/>
    <mergeCell ref="E78:M78"/>
    <mergeCell ref="C92:D92"/>
    <mergeCell ref="O93:P93"/>
    <mergeCell ref="C93:D93"/>
    <mergeCell ref="Q93:R93"/>
    <mergeCell ref="A77:D77"/>
    <mergeCell ref="B63:D63"/>
    <mergeCell ref="B64:D64"/>
    <mergeCell ref="I68:L68"/>
    <mergeCell ref="E77:M77"/>
    <mergeCell ref="A65:AK65"/>
    <mergeCell ref="O91:P91"/>
    <mergeCell ref="H89:N89"/>
    <mergeCell ref="A84:G84"/>
    <mergeCell ref="Q84:W84"/>
    <mergeCell ref="Q91:R91"/>
    <mergeCell ref="E91:N91"/>
    <mergeCell ref="S91:V91"/>
    <mergeCell ref="A91:B91"/>
    <mergeCell ref="C91:D91"/>
    <mergeCell ref="A95:B95"/>
    <mergeCell ref="E95:N95"/>
    <mergeCell ref="V88:W89"/>
    <mergeCell ref="S92:V92"/>
    <mergeCell ref="S93:V93"/>
    <mergeCell ref="Q92:R92"/>
    <mergeCell ref="S94:V94"/>
    <mergeCell ref="A92:B92"/>
    <mergeCell ref="E92:N92"/>
    <mergeCell ref="A93:B93"/>
    <mergeCell ref="E96:N96"/>
    <mergeCell ref="O96:P96"/>
    <mergeCell ref="O95:P95"/>
    <mergeCell ref="C96:D96"/>
    <mergeCell ref="C95:D95"/>
    <mergeCell ref="X88:AA88"/>
    <mergeCell ref="H88:N88"/>
    <mergeCell ref="O88:U88"/>
    <mergeCell ref="E93:N93"/>
    <mergeCell ref="W91:AC91"/>
    <mergeCell ref="A96:B96"/>
    <mergeCell ref="B111:L111"/>
    <mergeCell ref="A97:B97"/>
    <mergeCell ref="E97:N97"/>
    <mergeCell ref="E108:H108"/>
    <mergeCell ref="I108:L108"/>
    <mergeCell ref="M108:P108"/>
    <mergeCell ref="O99:P99"/>
    <mergeCell ref="O101:P101"/>
    <mergeCell ref="E103:K103"/>
    <mergeCell ref="W93:AC93"/>
    <mergeCell ref="Z117:AD117"/>
    <mergeCell ref="Z118:AD118"/>
    <mergeCell ref="X122:AD122"/>
    <mergeCell ref="W94:AC94"/>
    <mergeCell ref="AC113:AJ113"/>
    <mergeCell ref="AE117:AK117"/>
    <mergeCell ref="W100:AC100"/>
    <mergeCell ref="AD94:AK94"/>
    <mergeCell ref="AD93:AK93"/>
    <mergeCell ref="W104:AK104"/>
    <mergeCell ref="X111:AJ111"/>
    <mergeCell ref="AD132:AK132"/>
    <mergeCell ref="AE123:AK123"/>
    <mergeCell ref="AD100:AK100"/>
    <mergeCell ref="AE124:AK124"/>
    <mergeCell ref="AD131:AK131"/>
    <mergeCell ref="S118:Y118"/>
    <mergeCell ref="S117:Y117"/>
    <mergeCell ref="Q122:W122"/>
    <mergeCell ref="S110:V110"/>
    <mergeCell ref="AD133:AK133"/>
    <mergeCell ref="X124:AD124"/>
    <mergeCell ref="W103:AK103"/>
    <mergeCell ref="AE118:AK118"/>
    <mergeCell ref="AB106:AI106"/>
    <mergeCell ref="W132:AC132"/>
    <mergeCell ref="AA113:AB113"/>
    <mergeCell ref="AE122:AK122"/>
    <mergeCell ref="X110:AJ110"/>
    <mergeCell ref="Q131:R131"/>
    <mergeCell ref="S132:V132"/>
    <mergeCell ref="AD98:AK98"/>
    <mergeCell ref="X128:AA128"/>
    <mergeCell ref="Q124:W124"/>
    <mergeCell ref="X123:AD123"/>
    <mergeCell ref="T104:V104"/>
    <mergeCell ref="Q99:R99"/>
    <mergeCell ref="L103:R103"/>
    <mergeCell ref="Q101:R101"/>
    <mergeCell ref="J124:P124"/>
    <mergeCell ref="A132:B132"/>
    <mergeCell ref="O132:P132"/>
    <mergeCell ref="S131:V131"/>
    <mergeCell ref="O131:P131"/>
    <mergeCell ref="E132:N132"/>
    <mergeCell ref="O128:U128"/>
    <mergeCell ref="V128:W129"/>
    <mergeCell ref="W131:AC131"/>
    <mergeCell ref="Q132:R132"/>
    <mergeCell ref="E134:N134"/>
    <mergeCell ref="O134:P134"/>
    <mergeCell ref="H129:N129"/>
    <mergeCell ref="H128:N128"/>
    <mergeCell ref="A128:G128"/>
    <mergeCell ref="H122:I122"/>
    <mergeCell ref="A134:B134"/>
    <mergeCell ref="O133:P133"/>
    <mergeCell ref="A124:G124"/>
    <mergeCell ref="J123:P123"/>
    <mergeCell ref="A122:G122"/>
    <mergeCell ref="F104:G104"/>
    <mergeCell ref="I109:L109"/>
    <mergeCell ref="C101:D101"/>
    <mergeCell ref="T103:V103"/>
    <mergeCell ref="E109:H109"/>
    <mergeCell ref="B103:D103"/>
    <mergeCell ref="S101:V101"/>
    <mergeCell ref="A118:D118"/>
    <mergeCell ref="S114:V114"/>
    <mergeCell ref="M109:P109"/>
    <mergeCell ref="A117:D117"/>
    <mergeCell ref="C132:D132"/>
    <mergeCell ref="F144:G144"/>
    <mergeCell ref="J144:R144"/>
    <mergeCell ref="C134:D134"/>
    <mergeCell ref="H123:I123"/>
    <mergeCell ref="H124:I124"/>
    <mergeCell ref="B143:D143"/>
    <mergeCell ref="E143:K143"/>
    <mergeCell ref="O100:P100"/>
    <mergeCell ref="E99:N99"/>
    <mergeCell ref="C131:D131"/>
    <mergeCell ref="B104:D104"/>
    <mergeCell ref="Q134:R134"/>
    <mergeCell ref="E131:N131"/>
    <mergeCell ref="N117:R117"/>
    <mergeCell ref="J122:P122"/>
    <mergeCell ref="E118:M118"/>
    <mergeCell ref="N118:R118"/>
    <mergeCell ref="W97:AC97"/>
    <mergeCell ref="W101:AC101"/>
    <mergeCell ref="J104:R104"/>
    <mergeCell ref="E117:M117"/>
    <mergeCell ref="A131:B131"/>
    <mergeCell ref="B112:G112"/>
    <mergeCell ref="C97:D97"/>
    <mergeCell ref="C98:D98"/>
    <mergeCell ref="C99:D99"/>
    <mergeCell ref="E98:N98"/>
    <mergeCell ref="A140:B140"/>
    <mergeCell ref="E140:N140"/>
    <mergeCell ref="O140:P140"/>
    <mergeCell ref="Q140:R140"/>
    <mergeCell ref="O97:P97"/>
    <mergeCell ref="A108:D108"/>
    <mergeCell ref="A106:L107"/>
    <mergeCell ref="A101:B101"/>
    <mergeCell ref="E101:N101"/>
    <mergeCell ref="A105:AK105"/>
    <mergeCell ref="A141:B141"/>
    <mergeCell ref="E141:N141"/>
    <mergeCell ref="O141:P141"/>
    <mergeCell ref="T144:V144"/>
    <mergeCell ref="B144:D144"/>
    <mergeCell ref="T143:V143"/>
    <mergeCell ref="E137:N137"/>
    <mergeCell ref="O137:P137"/>
    <mergeCell ref="Q137:R137"/>
    <mergeCell ref="S139:V139"/>
    <mergeCell ref="E138:N138"/>
    <mergeCell ref="Q139:R139"/>
    <mergeCell ref="S137:V137"/>
    <mergeCell ref="S138:V138"/>
    <mergeCell ref="O139:P139"/>
    <mergeCell ref="Q138:R138"/>
    <mergeCell ref="A138:B138"/>
    <mergeCell ref="A139:B139"/>
    <mergeCell ref="A137:B137"/>
    <mergeCell ref="L143:R143"/>
    <mergeCell ref="Q141:R141"/>
    <mergeCell ref="C140:D140"/>
    <mergeCell ref="C139:D139"/>
    <mergeCell ref="C137:D137"/>
    <mergeCell ref="C138:D138"/>
    <mergeCell ref="E139:N139"/>
    <mergeCell ref="AE42:AK42"/>
    <mergeCell ref="AL22:AS22"/>
    <mergeCell ref="X43:AD43"/>
    <mergeCell ref="AE43:AK43"/>
    <mergeCell ref="W52:AC52"/>
    <mergeCell ref="X44:AD44"/>
    <mergeCell ref="X31:AJ31"/>
    <mergeCell ref="AE38:AK38"/>
    <mergeCell ref="S38:Y38"/>
    <mergeCell ref="AC33:AJ33"/>
    <mergeCell ref="D20:H20"/>
    <mergeCell ref="A37:D37"/>
    <mergeCell ref="U21:U22"/>
    <mergeCell ref="V21:W21"/>
    <mergeCell ref="AQ19:AS19"/>
    <mergeCell ref="AH19:AI19"/>
    <mergeCell ref="AJ19:AK19"/>
    <mergeCell ref="M29:P29"/>
    <mergeCell ref="I23:J23"/>
    <mergeCell ref="D22:H22"/>
    <mergeCell ref="Q94:R94"/>
    <mergeCell ref="O98:P98"/>
    <mergeCell ref="Q98:R98"/>
    <mergeCell ref="S96:V96"/>
    <mergeCell ref="D19:H19"/>
    <mergeCell ref="V19:W19"/>
    <mergeCell ref="E28:H28"/>
    <mergeCell ref="I28:L28"/>
    <mergeCell ref="M28:P28"/>
    <mergeCell ref="I22:J22"/>
    <mergeCell ref="W137:AC137"/>
    <mergeCell ref="W136:AC136"/>
    <mergeCell ref="W134:AC134"/>
    <mergeCell ref="W135:AC135"/>
    <mergeCell ref="X129:AA129"/>
    <mergeCell ref="X112:AJ112"/>
    <mergeCell ref="AB128:AF128"/>
    <mergeCell ref="AE115:AK115"/>
    <mergeCell ref="AD134:AK134"/>
    <mergeCell ref="AG128:AK128"/>
    <mergeCell ref="AD17:AE17"/>
    <mergeCell ref="AF17:AG17"/>
    <mergeCell ref="B12:H12"/>
    <mergeCell ref="V16:W16"/>
    <mergeCell ref="W98:AC98"/>
    <mergeCell ref="S98:V98"/>
    <mergeCell ref="Q97:R97"/>
    <mergeCell ref="C94:D94"/>
    <mergeCell ref="A94:B94"/>
    <mergeCell ref="E94:N94"/>
    <mergeCell ref="AQ17:AS17"/>
    <mergeCell ref="AH17:AI17"/>
    <mergeCell ref="U17:U18"/>
    <mergeCell ref="AL18:AS18"/>
    <mergeCell ref="Q136:R136"/>
    <mergeCell ref="A1:AT1"/>
    <mergeCell ref="I3:S3"/>
    <mergeCell ref="I15:J15"/>
    <mergeCell ref="I17:S17"/>
    <mergeCell ref="AB17:AC17"/>
    <mergeCell ref="AL13:AN13"/>
    <mergeCell ref="AO13:AP13"/>
    <mergeCell ref="AQ13:AS13"/>
    <mergeCell ref="AL15:AN15"/>
    <mergeCell ref="AQ15:AS15"/>
    <mergeCell ref="AL14:AS14"/>
    <mergeCell ref="AO15:AP15"/>
    <mergeCell ref="AJ14:AK14"/>
    <mergeCell ref="V17:W17"/>
    <mergeCell ref="W95:AC95"/>
    <mergeCell ref="AD95:AK95"/>
    <mergeCell ref="X84:AD84"/>
    <mergeCell ref="AB88:AF88"/>
    <mergeCell ref="W92:AC92"/>
    <mergeCell ref="AE44:AK44"/>
    <mergeCell ref="V22:W22"/>
    <mergeCell ref="X89:AA89"/>
    <mergeCell ref="AL19:AN19"/>
    <mergeCell ref="AL20:AS20"/>
    <mergeCell ref="AH21:AI21"/>
    <mergeCell ref="Q53:R53"/>
    <mergeCell ref="AJ21:AK21"/>
    <mergeCell ref="Q52:R52"/>
    <mergeCell ref="AQ21:AS21"/>
    <mergeCell ref="AO21:AP21"/>
    <mergeCell ref="AJ20:AK20"/>
    <mergeCell ref="AL21:AN21"/>
    <mergeCell ref="S136:V136"/>
    <mergeCell ref="AB89:AF89"/>
    <mergeCell ref="AB21:AC21"/>
    <mergeCell ref="AD21:AE21"/>
    <mergeCell ref="AF21:AG21"/>
    <mergeCell ref="AE35:AK35"/>
    <mergeCell ref="AE75:AK75"/>
    <mergeCell ref="W133:AC133"/>
    <mergeCell ref="S99:V99"/>
    <mergeCell ref="AD99:AK99"/>
    <mergeCell ref="W99:AC99"/>
    <mergeCell ref="Q96:R96"/>
    <mergeCell ref="C141:D141"/>
    <mergeCell ref="AJ22:AK22"/>
    <mergeCell ref="S140:V140"/>
    <mergeCell ref="S141:V141"/>
    <mergeCell ref="Q108:T108"/>
    <mergeCell ref="S133:V133"/>
    <mergeCell ref="S134:V134"/>
    <mergeCell ref="S135:V135"/>
    <mergeCell ref="O138:P138"/>
    <mergeCell ref="A135:B135"/>
    <mergeCell ref="E135:N135"/>
    <mergeCell ref="O135:P135"/>
    <mergeCell ref="S95:V95"/>
    <mergeCell ref="AD101:AK101"/>
    <mergeCell ref="AD97:AK97"/>
    <mergeCell ref="S100:V100"/>
    <mergeCell ref="AD96:AK96"/>
    <mergeCell ref="W96:AC96"/>
    <mergeCell ref="O92:P92"/>
    <mergeCell ref="A99:B99"/>
    <mergeCell ref="A98:B98"/>
    <mergeCell ref="Q135:R135"/>
    <mergeCell ref="C136:D136"/>
    <mergeCell ref="C135:D135"/>
    <mergeCell ref="A136:B136"/>
    <mergeCell ref="E136:N136"/>
    <mergeCell ref="O136:P136"/>
    <mergeCell ref="O94:P94"/>
    <mergeCell ref="Q133:R133"/>
    <mergeCell ref="A133:B133"/>
    <mergeCell ref="E133:N133"/>
    <mergeCell ref="C133:D133"/>
    <mergeCell ref="Q95:R95"/>
    <mergeCell ref="S97:V97"/>
    <mergeCell ref="C100:D100"/>
    <mergeCell ref="H112:L112"/>
    <mergeCell ref="Q100:R100"/>
    <mergeCell ref="E100:N100"/>
  </mergeCells>
  <phoneticPr fontId="2"/>
  <dataValidations count="3">
    <dataValidation imeMode="off" allowBlank="1" showInputMessage="1" showErrorMessage="1" sqref="V16:W16 I3:S3 AQ21:AS21 X15:Z15 X13:Z13 X11:Z11 X9:Z9 X7:Z7 X5:Z5 AL17:AN17 AL15:AN15 AL13:AN13 AL11:AN11 AL9:AN9 AL7:AN7 AL5:AN5 AH17:AI17 AH15:AI15 AH13:AI13 AH11:AI11 AH9:AI9 AH7:AI7 AH5:AI5 AQ15:AS15 AQ13:AS13 AQ11:AS11 AQ19:AS19 AQ9:AS9 AQ7:AS7 AQ5:AS5 S13 X21:Z21 V6:W6 I7:S7 I9:S9 I8 X17:Z17 V22:W23 V4:W4 V8:W8 V10:W10 V12:W12 V14:W14 V18:W18 AL19:AN19 AH19:AI19 AQ17:AS17 X19:Z19 V20:W20 AL21:AN21 AH21:AI21 I14:S16 O19:S19 I12:S12 I13 X3:Z3 AL3:AN3 AH3:AI3 AQ3:AS3"/>
    <dataValidation imeMode="hiragana" allowBlank="1" showInputMessage="1" showErrorMessage="1" sqref="AJ14:AS14 AJ20:AS20 X22:X23 AJ12:AS12 AJ10:AS10 AJ8:AS8 AJ6:AS6 AJ18:AS18 X14 X12 X10 X8 X16 X6 AD17:AE17 AD15:AE15 AD13:AE13 AD11:AE11 AD9:AE9 AD7:AE7 AD5:AE5 I17:S18 I4:S6 AD21:AE21 I19:K19 I22:I23 AJ22:AS23 AJ16:AS16 I10:S11 X18 X20 AD19:AE19 I21:S21 AJ4:AS4 AD3:AE3 X4"/>
    <dataValidation imeMode="halfKatakana" allowBlank="1" showInputMessage="1" showErrorMessage="1" sqref="I20:S20"/>
  </dataValidations>
  <printOptions horizontalCentered="1" verticalCentered="1"/>
  <pageMargins left="0" right="0" top="0.59055118110236227" bottom="0.39370078740157483" header="0.51181102362204722" footer="0.51181102362204722"/>
  <pageSetup paperSize="9" orientation="portrait" r:id="rId1"/>
  <headerFooter alignWithMargins="0"/>
  <rowBreaks count="2" manualBreakCount="2">
    <brk id="64" max="16383" man="1"/>
    <brk id="1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T145"/>
  <sheetViews>
    <sheetView showGridLines="0" showZeros="0" workbookViewId="0">
      <selection activeCell="AX19" sqref="AX19"/>
    </sheetView>
  </sheetViews>
  <sheetFormatPr defaultRowHeight="13.5"/>
  <cols>
    <col min="1" max="2" width="2.5" style="1" customWidth="1"/>
    <col min="3" max="48" width="2.5" customWidth="1"/>
  </cols>
  <sheetData>
    <row r="1" spans="1:46" s="2" customFormat="1" ht="22.5" customHeight="1">
      <c r="A1" s="314" t="s">
        <v>52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6"/>
    </row>
    <row r="2" spans="1:46" s="2" customFormat="1" ht="18" customHeight="1" thickBot="1">
      <c r="A2" s="36"/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9"/>
    </row>
    <row r="3" spans="1:46" s="2" customFormat="1" ht="18" customHeight="1">
      <c r="A3" s="36"/>
      <c r="B3" s="285" t="s">
        <v>0</v>
      </c>
      <c r="C3" s="286"/>
      <c r="D3" s="286"/>
      <c r="E3" s="286"/>
      <c r="F3" s="286"/>
      <c r="G3" s="286"/>
      <c r="H3" s="286"/>
      <c r="I3" s="159">
        <v>45230</v>
      </c>
      <c r="J3" s="160"/>
      <c r="K3" s="160"/>
      <c r="L3" s="160"/>
      <c r="M3" s="160"/>
      <c r="N3" s="160"/>
      <c r="O3" s="160"/>
      <c r="P3" s="160"/>
      <c r="Q3" s="160"/>
      <c r="R3" s="160"/>
      <c r="S3" s="161"/>
      <c r="T3" s="38"/>
      <c r="U3" s="154" t="s">
        <v>44</v>
      </c>
      <c r="V3" s="140" t="s">
        <v>86</v>
      </c>
      <c r="W3" s="141"/>
      <c r="X3" s="108">
        <v>10</v>
      </c>
      <c r="Y3" s="41" t="s">
        <v>7</v>
      </c>
      <c r="Z3" s="108">
        <v>31</v>
      </c>
      <c r="AA3" s="41" t="s">
        <v>10</v>
      </c>
      <c r="AB3" s="130" t="s">
        <v>27</v>
      </c>
      <c r="AC3" s="130"/>
      <c r="AD3" s="281" t="s">
        <v>120</v>
      </c>
      <c r="AE3" s="281"/>
      <c r="AF3" s="130" t="s">
        <v>28</v>
      </c>
      <c r="AG3" s="130"/>
      <c r="AH3" s="281">
        <v>1</v>
      </c>
      <c r="AI3" s="281"/>
      <c r="AJ3" s="130" t="s">
        <v>29</v>
      </c>
      <c r="AK3" s="130"/>
      <c r="AL3" s="133"/>
      <c r="AM3" s="133"/>
      <c r="AN3" s="133"/>
      <c r="AO3" s="130" t="s">
        <v>30</v>
      </c>
      <c r="AP3" s="130"/>
      <c r="AQ3" s="276">
        <v>1500000</v>
      </c>
      <c r="AR3" s="277"/>
      <c r="AS3" s="278"/>
      <c r="AT3" s="39"/>
    </row>
    <row r="4" spans="1:46" s="2" customFormat="1" ht="18" customHeight="1" thickBot="1">
      <c r="A4" s="36"/>
      <c r="B4" s="166" t="s">
        <v>58</v>
      </c>
      <c r="C4" s="167"/>
      <c r="D4" s="167"/>
      <c r="E4" s="167"/>
      <c r="F4" s="167"/>
      <c r="G4" s="167"/>
      <c r="H4" s="167"/>
      <c r="I4" s="259" t="s">
        <v>105</v>
      </c>
      <c r="J4" s="260"/>
      <c r="K4" s="260"/>
      <c r="L4" s="260"/>
      <c r="M4" s="260"/>
      <c r="N4" s="260"/>
      <c r="O4" s="260"/>
      <c r="P4" s="260"/>
      <c r="Q4" s="260"/>
      <c r="R4" s="260"/>
      <c r="S4" s="261"/>
      <c r="T4" s="38"/>
      <c r="U4" s="155"/>
      <c r="V4" s="149" t="s">
        <v>26</v>
      </c>
      <c r="W4" s="150"/>
      <c r="X4" s="282" t="s">
        <v>126</v>
      </c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4"/>
      <c r="AJ4" s="125" t="s">
        <v>31</v>
      </c>
      <c r="AK4" s="125"/>
      <c r="AL4" s="134"/>
      <c r="AM4" s="134"/>
      <c r="AN4" s="134"/>
      <c r="AO4" s="134"/>
      <c r="AP4" s="134"/>
      <c r="AQ4" s="134"/>
      <c r="AR4" s="134"/>
      <c r="AS4" s="135"/>
      <c r="AT4" s="39"/>
    </row>
    <row r="5" spans="1:46" s="2" customFormat="1" ht="18" customHeight="1">
      <c r="A5" s="36"/>
      <c r="B5" s="166" t="s">
        <v>59</v>
      </c>
      <c r="C5" s="167"/>
      <c r="D5" s="167"/>
      <c r="E5" s="167"/>
      <c r="F5" s="167"/>
      <c r="G5" s="167"/>
      <c r="H5" s="167"/>
      <c r="I5" s="259" t="s">
        <v>143</v>
      </c>
      <c r="J5" s="260"/>
      <c r="K5" s="260"/>
      <c r="L5" s="260"/>
      <c r="M5" s="260"/>
      <c r="N5" s="260"/>
      <c r="O5" s="260"/>
      <c r="P5" s="260"/>
      <c r="Q5" s="260"/>
      <c r="R5" s="260"/>
      <c r="S5" s="261"/>
      <c r="T5" s="38"/>
      <c r="U5" s="154" t="s">
        <v>45</v>
      </c>
      <c r="V5" s="140" t="s">
        <v>86</v>
      </c>
      <c r="W5" s="141"/>
      <c r="X5" s="40"/>
      <c r="Y5" s="41" t="s">
        <v>7</v>
      </c>
      <c r="Z5" s="40"/>
      <c r="AA5" s="41" t="s">
        <v>10</v>
      </c>
      <c r="AB5" s="130" t="s">
        <v>27</v>
      </c>
      <c r="AC5" s="130"/>
      <c r="AD5" s="131"/>
      <c r="AE5" s="131"/>
      <c r="AF5" s="130" t="s">
        <v>28</v>
      </c>
      <c r="AG5" s="130"/>
      <c r="AH5" s="131"/>
      <c r="AI5" s="131"/>
      <c r="AJ5" s="130" t="s">
        <v>29</v>
      </c>
      <c r="AK5" s="130"/>
      <c r="AL5" s="133"/>
      <c r="AM5" s="133"/>
      <c r="AN5" s="133"/>
      <c r="AO5" s="130" t="s">
        <v>30</v>
      </c>
      <c r="AP5" s="130"/>
      <c r="AQ5" s="137">
        <f>AH5*AL5</f>
        <v>0</v>
      </c>
      <c r="AR5" s="138"/>
      <c r="AS5" s="139"/>
      <c r="AT5" s="39"/>
    </row>
    <row r="6" spans="1:46" s="2" customFormat="1" ht="18" customHeight="1" thickBot="1">
      <c r="A6" s="36"/>
      <c r="B6" s="166" t="s">
        <v>1</v>
      </c>
      <c r="C6" s="167"/>
      <c r="D6" s="167"/>
      <c r="E6" s="167"/>
      <c r="F6" s="167"/>
      <c r="G6" s="167"/>
      <c r="H6" s="167"/>
      <c r="I6" s="272" t="s">
        <v>144</v>
      </c>
      <c r="J6" s="273"/>
      <c r="K6" s="273"/>
      <c r="L6" s="273"/>
      <c r="M6" s="273"/>
      <c r="N6" s="273"/>
      <c r="O6" s="273"/>
      <c r="P6" s="273"/>
      <c r="Q6" s="273"/>
      <c r="R6" s="273"/>
      <c r="S6" s="274"/>
      <c r="T6" s="38"/>
      <c r="U6" s="155"/>
      <c r="V6" s="149" t="s">
        <v>26</v>
      </c>
      <c r="W6" s="150"/>
      <c r="X6" s="230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2"/>
      <c r="AJ6" s="125" t="s">
        <v>31</v>
      </c>
      <c r="AK6" s="125"/>
      <c r="AL6" s="134"/>
      <c r="AM6" s="134"/>
      <c r="AN6" s="134"/>
      <c r="AO6" s="134"/>
      <c r="AP6" s="134"/>
      <c r="AQ6" s="134"/>
      <c r="AR6" s="134"/>
      <c r="AS6" s="135"/>
      <c r="AT6" s="39"/>
    </row>
    <row r="7" spans="1:46" s="2" customFormat="1" ht="18" customHeight="1">
      <c r="A7" s="36"/>
      <c r="B7" s="166" t="s">
        <v>90</v>
      </c>
      <c r="C7" s="167"/>
      <c r="D7" s="167"/>
      <c r="E7" s="167"/>
      <c r="F7" s="167"/>
      <c r="G7" s="167"/>
      <c r="H7" s="167"/>
      <c r="I7" s="259" t="s">
        <v>104</v>
      </c>
      <c r="J7" s="260"/>
      <c r="K7" s="260"/>
      <c r="L7" s="260"/>
      <c r="M7" s="260"/>
      <c r="N7" s="260"/>
      <c r="O7" s="260"/>
      <c r="P7" s="260"/>
      <c r="Q7" s="260"/>
      <c r="R7" s="260"/>
      <c r="S7" s="261"/>
      <c r="T7" s="38"/>
      <c r="U7" s="154" t="s">
        <v>46</v>
      </c>
      <c r="V7" s="140" t="s">
        <v>86</v>
      </c>
      <c r="W7" s="141"/>
      <c r="X7" s="40"/>
      <c r="Y7" s="41" t="s">
        <v>7</v>
      </c>
      <c r="Z7" s="40"/>
      <c r="AA7" s="41" t="s">
        <v>10</v>
      </c>
      <c r="AB7" s="130" t="s">
        <v>27</v>
      </c>
      <c r="AC7" s="130"/>
      <c r="AD7" s="131"/>
      <c r="AE7" s="131"/>
      <c r="AF7" s="130" t="s">
        <v>28</v>
      </c>
      <c r="AG7" s="130"/>
      <c r="AH7" s="131"/>
      <c r="AI7" s="131"/>
      <c r="AJ7" s="130" t="s">
        <v>29</v>
      </c>
      <c r="AK7" s="130"/>
      <c r="AL7" s="133"/>
      <c r="AM7" s="133"/>
      <c r="AN7" s="133"/>
      <c r="AO7" s="130" t="s">
        <v>30</v>
      </c>
      <c r="AP7" s="130"/>
      <c r="AQ7" s="137">
        <f>AH7*AL7</f>
        <v>0</v>
      </c>
      <c r="AR7" s="138"/>
      <c r="AS7" s="139"/>
      <c r="AT7" s="39"/>
    </row>
    <row r="8" spans="1:46" s="2" customFormat="1" ht="18" customHeight="1" thickBot="1">
      <c r="A8" s="36"/>
      <c r="B8" s="265" t="s">
        <v>130</v>
      </c>
      <c r="C8" s="247"/>
      <c r="D8" s="247"/>
      <c r="E8" s="247"/>
      <c r="F8" s="247"/>
      <c r="G8" s="247"/>
      <c r="H8" s="247"/>
      <c r="I8" s="266"/>
      <c r="J8" s="267"/>
      <c r="K8" s="267"/>
      <c r="L8" s="267"/>
      <c r="M8" s="267"/>
      <c r="N8" s="267"/>
      <c r="O8" s="267"/>
      <c r="P8" s="267"/>
      <c r="Q8" s="267"/>
      <c r="R8" s="267"/>
      <c r="S8" s="268"/>
      <c r="T8" s="38"/>
      <c r="U8" s="155"/>
      <c r="V8" s="149" t="s">
        <v>26</v>
      </c>
      <c r="W8" s="150"/>
      <c r="X8" s="230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2"/>
      <c r="AJ8" s="125" t="s">
        <v>31</v>
      </c>
      <c r="AK8" s="125"/>
      <c r="AL8" s="134"/>
      <c r="AM8" s="134"/>
      <c r="AN8" s="134"/>
      <c r="AO8" s="134"/>
      <c r="AP8" s="134"/>
      <c r="AQ8" s="134"/>
      <c r="AR8" s="134"/>
      <c r="AS8" s="135"/>
      <c r="AT8" s="39"/>
    </row>
    <row r="9" spans="1:46" s="2" customFormat="1" ht="18" customHeight="1">
      <c r="A9" s="36"/>
      <c r="B9" s="166" t="s">
        <v>2</v>
      </c>
      <c r="C9" s="167"/>
      <c r="D9" s="167"/>
      <c r="E9" s="167"/>
      <c r="F9" s="167"/>
      <c r="G9" s="167"/>
      <c r="H9" s="167"/>
      <c r="I9" s="269">
        <v>12345</v>
      </c>
      <c r="J9" s="270"/>
      <c r="K9" s="270"/>
      <c r="L9" s="270"/>
      <c r="M9" s="270"/>
      <c r="N9" s="270"/>
      <c r="O9" s="270"/>
      <c r="P9" s="270"/>
      <c r="Q9" s="270"/>
      <c r="R9" s="270"/>
      <c r="S9" s="271"/>
      <c r="T9" s="38"/>
      <c r="U9" s="154" t="s">
        <v>47</v>
      </c>
      <c r="V9" s="140" t="s">
        <v>86</v>
      </c>
      <c r="W9" s="141"/>
      <c r="X9" s="40"/>
      <c r="Y9" s="41" t="s">
        <v>7</v>
      </c>
      <c r="Z9" s="40"/>
      <c r="AA9" s="41" t="s">
        <v>10</v>
      </c>
      <c r="AB9" s="130" t="s">
        <v>27</v>
      </c>
      <c r="AC9" s="130"/>
      <c r="AD9" s="131"/>
      <c r="AE9" s="131"/>
      <c r="AF9" s="130" t="s">
        <v>28</v>
      </c>
      <c r="AG9" s="130"/>
      <c r="AH9" s="131"/>
      <c r="AI9" s="131"/>
      <c r="AJ9" s="130" t="s">
        <v>29</v>
      </c>
      <c r="AK9" s="130"/>
      <c r="AL9" s="133"/>
      <c r="AM9" s="133"/>
      <c r="AN9" s="133"/>
      <c r="AO9" s="130" t="s">
        <v>30</v>
      </c>
      <c r="AP9" s="130"/>
      <c r="AQ9" s="137">
        <f>AH9*AL9</f>
        <v>0</v>
      </c>
      <c r="AR9" s="138"/>
      <c r="AS9" s="139"/>
      <c r="AT9" s="39"/>
    </row>
    <row r="10" spans="1:46" s="2" customFormat="1" ht="18" customHeight="1" thickBot="1">
      <c r="A10" s="36"/>
      <c r="B10" s="166" t="s">
        <v>3</v>
      </c>
      <c r="C10" s="167"/>
      <c r="D10" s="167"/>
      <c r="E10" s="167"/>
      <c r="F10" s="167"/>
      <c r="G10" s="167"/>
      <c r="H10" s="167"/>
      <c r="I10" s="259" t="s">
        <v>64</v>
      </c>
      <c r="J10" s="260"/>
      <c r="K10" s="260"/>
      <c r="L10" s="260"/>
      <c r="M10" s="260"/>
      <c r="N10" s="260"/>
      <c r="O10" s="260"/>
      <c r="P10" s="260"/>
      <c r="Q10" s="260"/>
      <c r="R10" s="260"/>
      <c r="S10" s="261"/>
      <c r="T10" s="38"/>
      <c r="U10" s="155"/>
      <c r="V10" s="149" t="s">
        <v>26</v>
      </c>
      <c r="W10" s="150"/>
      <c r="X10" s="230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2"/>
      <c r="AJ10" s="125" t="s">
        <v>31</v>
      </c>
      <c r="AK10" s="125"/>
      <c r="AL10" s="134"/>
      <c r="AM10" s="134"/>
      <c r="AN10" s="134"/>
      <c r="AO10" s="134"/>
      <c r="AP10" s="134"/>
      <c r="AQ10" s="134"/>
      <c r="AR10" s="134"/>
      <c r="AS10" s="135"/>
      <c r="AT10" s="39"/>
    </row>
    <row r="11" spans="1:46" s="2" customFormat="1" ht="18" customHeight="1">
      <c r="A11" s="36"/>
      <c r="B11" s="166" t="s">
        <v>4</v>
      </c>
      <c r="C11" s="167"/>
      <c r="D11" s="167"/>
      <c r="E11" s="167"/>
      <c r="F11" s="167"/>
      <c r="G11" s="167"/>
      <c r="H11" s="167"/>
      <c r="I11" s="259" t="s">
        <v>119</v>
      </c>
      <c r="J11" s="260"/>
      <c r="K11" s="260"/>
      <c r="L11" s="260"/>
      <c r="M11" s="260"/>
      <c r="N11" s="260"/>
      <c r="O11" s="260"/>
      <c r="P11" s="260"/>
      <c r="Q11" s="260"/>
      <c r="R11" s="260"/>
      <c r="S11" s="261"/>
      <c r="T11" s="38"/>
      <c r="U11" s="154" t="s">
        <v>48</v>
      </c>
      <c r="V11" s="140" t="s">
        <v>86</v>
      </c>
      <c r="W11" s="141"/>
      <c r="X11" s="40"/>
      <c r="Y11" s="41" t="s">
        <v>7</v>
      </c>
      <c r="Z11" s="40"/>
      <c r="AA11" s="41" t="s">
        <v>10</v>
      </c>
      <c r="AB11" s="130" t="s">
        <v>27</v>
      </c>
      <c r="AC11" s="130"/>
      <c r="AD11" s="131"/>
      <c r="AE11" s="131"/>
      <c r="AF11" s="130" t="s">
        <v>28</v>
      </c>
      <c r="AG11" s="130"/>
      <c r="AH11" s="131"/>
      <c r="AI11" s="131"/>
      <c r="AJ11" s="130" t="s">
        <v>29</v>
      </c>
      <c r="AK11" s="130"/>
      <c r="AL11" s="133"/>
      <c r="AM11" s="133"/>
      <c r="AN11" s="133"/>
      <c r="AO11" s="130" t="s">
        <v>30</v>
      </c>
      <c r="AP11" s="130"/>
      <c r="AQ11" s="137">
        <f>AH11*AL11</f>
        <v>0</v>
      </c>
      <c r="AR11" s="138"/>
      <c r="AS11" s="139"/>
      <c r="AT11" s="39"/>
    </row>
    <row r="12" spans="1:46" s="2" customFormat="1" ht="18" customHeight="1" thickBot="1">
      <c r="A12" s="36"/>
      <c r="B12" s="254" t="s">
        <v>66</v>
      </c>
      <c r="C12" s="255"/>
      <c r="D12" s="255"/>
      <c r="E12" s="255"/>
      <c r="F12" s="255"/>
      <c r="G12" s="255"/>
      <c r="H12" s="256"/>
      <c r="I12" s="257" t="s">
        <v>141</v>
      </c>
      <c r="J12" s="258"/>
      <c r="K12" s="258"/>
      <c r="L12" s="258"/>
      <c r="M12" s="258"/>
      <c r="N12" s="258"/>
      <c r="O12" s="258"/>
      <c r="P12" s="258"/>
      <c r="Q12" s="258"/>
      <c r="R12" s="258"/>
      <c r="S12" s="42">
        <v>1</v>
      </c>
      <c r="T12" s="38"/>
      <c r="U12" s="155"/>
      <c r="V12" s="149" t="s">
        <v>26</v>
      </c>
      <c r="W12" s="150"/>
      <c r="X12" s="230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2"/>
      <c r="AJ12" s="125" t="s">
        <v>31</v>
      </c>
      <c r="AK12" s="125"/>
      <c r="AL12" s="134"/>
      <c r="AM12" s="134"/>
      <c r="AN12" s="134"/>
      <c r="AO12" s="134"/>
      <c r="AP12" s="134"/>
      <c r="AQ12" s="134"/>
      <c r="AR12" s="134"/>
      <c r="AS12" s="135"/>
      <c r="AT12" s="39"/>
    </row>
    <row r="13" spans="1:46" s="2" customFormat="1" ht="18" customHeight="1">
      <c r="A13" s="36"/>
      <c r="B13" s="339" t="s">
        <v>6</v>
      </c>
      <c r="C13" s="340"/>
      <c r="D13" s="248" t="s">
        <v>55</v>
      </c>
      <c r="E13" s="249"/>
      <c r="F13" s="249"/>
      <c r="G13" s="249"/>
      <c r="H13" s="250"/>
      <c r="I13" s="334">
        <v>3600000</v>
      </c>
      <c r="J13" s="335"/>
      <c r="K13" s="335"/>
      <c r="L13" s="335"/>
      <c r="M13" s="335"/>
      <c r="N13" s="335"/>
      <c r="O13" s="335"/>
      <c r="P13" s="335"/>
      <c r="Q13" s="335"/>
      <c r="R13" s="335"/>
      <c r="S13" s="336"/>
      <c r="T13" s="38"/>
      <c r="U13" s="154" t="s">
        <v>49</v>
      </c>
      <c r="V13" s="140" t="s">
        <v>86</v>
      </c>
      <c r="W13" s="141"/>
      <c r="X13" s="40"/>
      <c r="Y13" s="41" t="s">
        <v>7</v>
      </c>
      <c r="Z13" s="40"/>
      <c r="AA13" s="41" t="s">
        <v>10</v>
      </c>
      <c r="AB13" s="130" t="s">
        <v>27</v>
      </c>
      <c r="AC13" s="130"/>
      <c r="AD13" s="131"/>
      <c r="AE13" s="131"/>
      <c r="AF13" s="130" t="s">
        <v>28</v>
      </c>
      <c r="AG13" s="130"/>
      <c r="AH13" s="131"/>
      <c r="AI13" s="131"/>
      <c r="AJ13" s="130" t="s">
        <v>29</v>
      </c>
      <c r="AK13" s="130"/>
      <c r="AL13" s="133"/>
      <c r="AM13" s="133"/>
      <c r="AN13" s="133"/>
      <c r="AO13" s="130" t="s">
        <v>30</v>
      </c>
      <c r="AP13" s="130"/>
      <c r="AQ13" s="137">
        <f>AH13*AL13</f>
        <v>0</v>
      </c>
      <c r="AR13" s="138"/>
      <c r="AS13" s="139"/>
      <c r="AT13" s="39"/>
    </row>
    <row r="14" spans="1:46" s="2" customFormat="1" ht="18" customHeight="1" thickBot="1">
      <c r="A14" s="36"/>
      <c r="B14" s="341"/>
      <c r="C14" s="342"/>
      <c r="D14" s="247" t="s">
        <v>15</v>
      </c>
      <c r="E14" s="247"/>
      <c r="F14" s="247"/>
      <c r="G14" s="247"/>
      <c r="H14" s="247"/>
      <c r="I14" s="296">
        <v>10</v>
      </c>
      <c r="J14" s="345"/>
      <c r="K14" s="43" t="s">
        <v>7</v>
      </c>
      <c r="L14" s="43"/>
      <c r="M14" s="43"/>
      <c r="N14" s="43"/>
      <c r="O14" s="43"/>
      <c r="P14" s="43"/>
      <c r="Q14" s="43"/>
      <c r="R14" s="43"/>
      <c r="S14" s="44"/>
      <c r="T14" s="38"/>
      <c r="U14" s="155"/>
      <c r="V14" s="149" t="s">
        <v>26</v>
      </c>
      <c r="W14" s="150"/>
      <c r="X14" s="230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2"/>
      <c r="AJ14" s="125" t="s">
        <v>31</v>
      </c>
      <c r="AK14" s="125"/>
      <c r="AL14" s="134"/>
      <c r="AM14" s="134"/>
      <c r="AN14" s="134"/>
      <c r="AO14" s="134"/>
      <c r="AP14" s="134"/>
      <c r="AQ14" s="134"/>
      <c r="AR14" s="134"/>
      <c r="AS14" s="135"/>
      <c r="AT14" s="39"/>
    </row>
    <row r="15" spans="1:46" s="2" customFormat="1" ht="18" customHeight="1">
      <c r="A15" s="36"/>
      <c r="B15" s="341"/>
      <c r="C15" s="342"/>
      <c r="D15" s="346" t="s">
        <v>56</v>
      </c>
      <c r="E15" s="347"/>
      <c r="F15" s="347"/>
      <c r="G15" s="347"/>
      <c r="H15" s="348"/>
      <c r="I15" s="337">
        <v>55</v>
      </c>
      <c r="J15" s="338"/>
      <c r="K15" s="62" t="s">
        <v>127</v>
      </c>
      <c r="L15" s="62"/>
      <c r="M15" s="62"/>
      <c r="N15" s="62"/>
      <c r="O15" s="62"/>
      <c r="P15" s="62"/>
      <c r="Q15" s="62"/>
      <c r="R15" s="62"/>
      <c r="S15" s="63"/>
      <c r="T15" s="38"/>
      <c r="U15" s="154" t="s">
        <v>50</v>
      </c>
      <c r="V15" s="140" t="s">
        <v>86</v>
      </c>
      <c r="W15" s="141"/>
      <c r="X15" s="40"/>
      <c r="Y15" s="41" t="s">
        <v>7</v>
      </c>
      <c r="Z15" s="40"/>
      <c r="AA15" s="41" t="s">
        <v>10</v>
      </c>
      <c r="AB15" s="130" t="s">
        <v>27</v>
      </c>
      <c r="AC15" s="130"/>
      <c r="AD15" s="131"/>
      <c r="AE15" s="131"/>
      <c r="AF15" s="130" t="s">
        <v>28</v>
      </c>
      <c r="AG15" s="130"/>
      <c r="AH15" s="131"/>
      <c r="AI15" s="131"/>
      <c r="AJ15" s="130" t="s">
        <v>29</v>
      </c>
      <c r="AK15" s="130"/>
      <c r="AL15" s="133"/>
      <c r="AM15" s="133"/>
      <c r="AN15" s="133"/>
      <c r="AO15" s="130" t="s">
        <v>30</v>
      </c>
      <c r="AP15" s="130"/>
      <c r="AQ15" s="137">
        <f>AH15*AL15</f>
        <v>0</v>
      </c>
      <c r="AR15" s="138"/>
      <c r="AS15" s="139"/>
      <c r="AT15" s="39"/>
    </row>
    <row r="16" spans="1:46" s="2" customFormat="1" ht="18" customHeight="1" thickBot="1">
      <c r="A16" s="36"/>
      <c r="B16" s="343"/>
      <c r="C16" s="344"/>
      <c r="D16" s="349" t="s">
        <v>54</v>
      </c>
      <c r="E16" s="349"/>
      <c r="F16" s="349"/>
      <c r="G16" s="349"/>
      <c r="H16" s="349"/>
      <c r="I16" s="321">
        <v>200000</v>
      </c>
      <c r="J16" s="322"/>
      <c r="K16" s="322"/>
      <c r="L16" s="322"/>
      <c r="M16" s="322"/>
      <c r="N16" s="322"/>
      <c r="O16" s="322"/>
      <c r="P16" s="322"/>
      <c r="Q16" s="322"/>
      <c r="R16" s="322"/>
      <c r="S16" s="323"/>
      <c r="T16" s="38"/>
      <c r="U16" s="155"/>
      <c r="V16" s="149" t="s">
        <v>26</v>
      </c>
      <c r="W16" s="150"/>
      <c r="X16" s="230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2"/>
      <c r="AJ16" s="125" t="s">
        <v>31</v>
      </c>
      <c r="AK16" s="125"/>
      <c r="AL16" s="134"/>
      <c r="AM16" s="134"/>
      <c r="AN16" s="134"/>
      <c r="AO16" s="134"/>
      <c r="AP16" s="134"/>
      <c r="AQ16" s="134"/>
      <c r="AR16" s="134"/>
      <c r="AS16" s="135"/>
      <c r="AT16" s="39"/>
    </row>
    <row r="17" spans="1:46" s="2" customFormat="1" ht="18" customHeight="1">
      <c r="A17" s="36"/>
      <c r="B17" s="287" t="s">
        <v>32</v>
      </c>
      <c r="C17" s="288"/>
      <c r="D17" s="306" t="s">
        <v>33</v>
      </c>
      <c r="E17" s="306"/>
      <c r="F17" s="306"/>
      <c r="G17" s="306"/>
      <c r="H17" s="306"/>
      <c r="I17" s="164" t="s">
        <v>106</v>
      </c>
      <c r="J17" s="164"/>
      <c r="K17" s="164"/>
      <c r="L17" s="164"/>
      <c r="M17" s="164"/>
      <c r="N17" s="164"/>
      <c r="O17" s="164"/>
      <c r="P17" s="164"/>
      <c r="Q17" s="164"/>
      <c r="R17" s="164"/>
      <c r="S17" s="165"/>
      <c r="T17" s="38"/>
      <c r="U17" s="154" t="s">
        <v>51</v>
      </c>
      <c r="V17" s="140" t="s">
        <v>86</v>
      </c>
      <c r="W17" s="141"/>
      <c r="X17" s="40"/>
      <c r="Y17" s="41" t="s">
        <v>7</v>
      </c>
      <c r="Z17" s="40"/>
      <c r="AA17" s="41" t="s">
        <v>10</v>
      </c>
      <c r="AB17" s="130" t="s">
        <v>27</v>
      </c>
      <c r="AC17" s="130"/>
      <c r="AD17" s="131"/>
      <c r="AE17" s="131"/>
      <c r="AF17" s="130" t="s">
        <v>28</v>
      </c>
      <c r="AG17" s="130"/>
      <c r="AH17" s="131"/>
      <c r="AI17" s="131"/>
      <c r="AJ17" s="130" t="s">
        <v>29</v>
      </c>
      <c r="AK17" s="130"/>
      <c r="AL17" s="133"/>
      <c r="AM17" s="133"/>
      <c r="AN17" s="133"/>
      <c r="AO17" s="130" t="s">
        <v>30</v>
      </c>
      <c r="AP17" s="130"/>
      <c r="AQ17" s="137">
        <f>AH17*AL17</f>
        <v>0</v>
      </c>
      <c r="AR17" s="138"/>
      <c r="AS17" s="139"/>
      <c r="AT17" s="39"/>
    </row>
    <row r="18" spans="1:46" s="2" customFormat="1" ht="18" customHeight="1" thickBot="1">
      <c r="A18" s="36"/>
      <c r="B18" s="289"/>
      <c r="C18" s="290"/>
      <c r="D18" s="167" t="s">
        <v>34</v>
      </c>
      <c r="E18" s="167"/>
      <c r="F18" s="167"/>
      <c r="G18" s="167"/>
      <c r="H18" s="167"/>
      <c r="I18" s="293" t="s">
        <v>107</v>
      </c>
      <c r="J18" s="293"/>
      <c r="K18" s="293"/>
      <c r="L18" s="293"/>
      <c r="M18" s="293"/>
      <c r="N18" s="293"/>
      <c r="O18" s="293"/>
      <c r="P18" s="293"/>
      <c r="Q18" s="293"/>
      <c r="R18" s="293"/>
      <c r="S18" s="294"/>
      <c r="T18" s="38"/>
      <c r="U18" s="155"/>
      <c r="V18" s="149" t="s">
        <v>26</v>
      </c>
      <c r="W18" s="150"/>
      <c r="X18" s="228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229"/>
      <c r="AJ18" s="125" t="s">
        <v>31</v>
      </c>
      <c r="AK18" s="125"/>
      <c r="AL18" s="134"/>
      <c r="AM18" s="134"/>
      <c r="AN18" s="134"/>
      <c r="AO18" s="134"/>
      <c r="AP18" s="134"/>
      <c r="AQ18" s="134"/>
      <c r="AR18" s="134"/>
      <c r="AS18" s="135"/>
      <c r="AT18" s="39"/>
    </row>
    <row r="19" spans="1:46" s="2" customFormat="1" ht="18" customHeight="1">
      <c r="A19" s="36"/>
      <c r="B19" s="289"/>
      <c r="C19" s="290"/>
      <c r="D19" s="167" t="s">
        <v>35</v>
      </c>
      <c r="E19" s="167"/>
      <c r="F19" s="167"/>
      <c r="G19" s="167"/>
      <c r="H19" s="167"/>
      <c r="I19" s="295" t="s">
        <v>38</v>
      </c>
      <c r="J19" s="295"/>
      <c r="K19" s="296"/>
      <c r="L19" s="297" t="s">
        <v>36</v>
      </c>
      <c r="M19" s="298"/>
      <c r="N19" s="299"/>
      <c r="O19" s="300">
        <v>1234567</v>
      </c>
      <c r="P19" s="301"/>
      <c r="Q19" s="301"/>
      <c r="R19" s="301"/>
      <c r="S19" s="302"/>
      <c r="T19" s="36"/>
      <c r="U19" s="154" t="s">
        <v>102</v>
      </c>
      <c r="V19" s="140" t="s">
        <v>86</v>
      </c>
      <c r="W19" s="141"/>
      <c r="X19" s="40"/>
      <c r="Y19" s="41" t="s">
        <v>7</v>
      </c>
      <c r="Z19" s="40"/>
      <c r="AA19" s="41" t="s">
        <v>10</v>
      </c>
      <c r="AB19" s="130" t="s">
        <v>27</v>
      </c>
      <c r="AC19" s="130"/>
      <c r="AD19" s="131"/>
      <c r="AE19" s="131"/>
      <c r="AF19" s="130" t="s">
        <v>28</v>
      </c>
      <c r="AG19" s="130"/>
      <c r="AH19" s="131"/>
      <c r="AI19" s="131"/>
      <c r="AJ19" s="130" t="s">
        <v>29</v>
      </c>
      <c r="AK19" s="130"/>
      <c r="AL19" s="133"/>
      <c r="AM19" s="133"/>
      <c r="AN19" s="133"/>
      <c r="AO19" s="130" t="s">
        <v>30</v>
      </c>
      <c r="AP19" s="130"/>
      <c r="AQ19" s="137">
        <f>AH19*AL19</f>
        <v>0</v>
      </c>
      <c r="AR19" s="138"/>
      <c r="AS19" s="139"/>
      <c r="AT19" s="39"/>
    </row>
    <row r="20" spans="1:46" s="2" customFormat="1" ht="18" customHeight="1" thickBot="1">
      <c r="A20" s="36"/>
      <c r="B20" s="289"/>
      <c r="C20" s="290"/>
      <c r="D20" s="167" t="s">
        <v>128</v>
      </c>
      <c r="E20" s="167"/>
      <c r="F20" s="167"/>
      <c r="G20" s="167"/>
      <c r="H20" s="167"/>
      <c r="I20" s="307" t="s">
        <v>146</v>
      </c>
      <c r="J20" s="307"/>
      <c r="K20" s="307"/>
      <c r="L20" s="307"/>
      <c r="M20" s="307"/>
      <c r="N20" s="307"/>
      <c r="O20" s="307"/>
      <c r="P20" s="307"/>
      <c r="Q20" s="307"/>
      <c r="R20" s="307"/>
      <c r="S20" s="308"/>
      <c r="T20" s="38"/>
      <c r="U20" s="155"/>
      <c r="V20" s="149" t="s">
        <v>26</v>
      </c>
      <c r="W20" s="150"/>
      <c r="X20" s="230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2"/>
      <c r="AJ20" s="125" t="s">
        <v>31</v>
      </c>
      <c r="AK20" s="125"/>
      <c r="AL20" s="134"/>
      <c r="AM20" s="134"/>
      <c r="AN20" s="134"/>
      <c r="AO20" s="134"/>
      <c r="AP20" s="134"/>
      <c r="AQ20" s="134"/>
      <c r="AR20" s="134"/>
      <c r="AS20" s="135"/>
      <c r="AT20" s="39"/>
    </row>
    <row r="21" spans="1:46" s="2" customFormat="1" ht="18" customHeight="1" thickBot="1">
      <c r="A21" s="36"/>
      <c r="B21" s="291"/>
      <c r="C21" s="292"/>
      <c r="D21" s="303" t="s">
        <v>37</v>
      </c>
      <c r="E21" s="303"/>
      <c r="F21" s="303"/>
      <c r="G21" s="303"/>
      <c r="H21" s="303"/>
      <c r="I21" s="304" t="s">
        <v>145</v>
      </c>
      <c r="J21" s="304"/>
      <c r="K21" s="304"/>
      <c r="L21" s="304"/>
      <c r="M21" s="304"/>
      <c r="N21" s="304"/>
      <c r="O21" s="304"/>
      <c r="P21" s="304"/>
      <c r="Q21" s="304"/>
      <c r="R21" s="304"/>
      <c r="S21" s="305"/>
      <c r="T21" s="38"/>
      <c r="U21" s="154" t="s">
        <v>103</v>
      </c>
      <c r="V21" s="140" t="s">
        <v>86</v>
      </c>
      <c r="W21" s="141"/>
      <c r="X21" s="40"/>
      <c r="Y21" s="41" t="s">
        <v>7</v>
      </c>
      <c r="Z21" s="40"/>
      <c r="AA21" s="41" t="s">
        <v>10</v>
      </c>
      <c r="AB21" s="130" t="s">
        <v>27</v>
      </c>
      <c r="AC21" s="130"/>
      <c r="AD21" s="131"/>
      <c r="AE21" s="131"/>
      <c r="AF21" s="130" t="s">
        <v>28</v>
      </c>
      <c r="AG21" s="130"/>
      <c r="AH21" s="131"/>
      <c r="AI21" s="131"/>
      <c r="AJ21" s="130" t="s">
        <v>29</v>
      </c>
      <c r="AK21" s="130"/>
      <c r="AL21" s="133"/>
      <c r="AM21" s="133"/>
      <c r="AN21" s="133"/>
      <c r="AO21" s="130" t="s">
        <v>30</v>
      </c>
      <c r="AP21" s="130"/>
      <c r="AQ21" s="137">
        <f>SUM(AQ3,AQ5,AQ7,AQ9,AQ11,AQ13,AQ15,AQ17,AQ19)</f>
        <v>1500000</v>
      </c>
      <c r="AR21" s="138"/>
      <c r="AS21" s="139"/>
      <c r="AT21" s="39"/>
    </row>
    <row r="22" spans="1:46" s="2" customFormat="1" ht="18" customHeight="1" thickBot="1">
      <c r="A22" s="36"/>
      <c r="B22" s="64"/>
      <c r="C22" s="64"/>
      <c r="D22" s="225" t="s">
        <v>114</v>
      </c>
      <c r="E22" s="226"/>
      <c r="F22" s="226"/>
      <c r="G22" s="226"/>
      <c r="H22" s="226"/>
      <c r="I22" s="170">
        <v>0.1</v>
      </c>
      <c r="J22" s="171"/>
      <c r="K22" s="65"/>
      <c r="L22" s="65"/>
      <c r="M22" s="65"/>
      <c r="N22" s="65"/>
      <c r="O22" s="65"/>
      <c r="P22" s="65"/>
      <c r="Q22" s="65"/>
      <c r="R22" s="65"/>
      <c r="S22" s="65"/>
      <c r="T22" s="38"/>
      <c r="U22" s="155"/>
      <c r="V22" s="149" t="s">
        <v>26</v>
      </c>
      <c r="W22" s="150"/>
      <c r="X22" s="233" t="s">
        <v>129</v>
      </c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5"/>
      <c r="AJ22" s="125" t="s">
        <v>31</v>
      </c>
      <c r="AK22" s="125"/>
      <c r="AL22" s="134"/>
      <c r="AM22" s="134"/>
      <c r="AN22" s="134"/>
      <c r="AO22" s="134"/>
      <c r="AP22" s="134"/>
      <c r="AQ22" s="134"/>
      <c r="AR22" s="134"/>
      <c r="AS22" s="135"/>
      <c r="AT22" s="39"/>
    </row>
    <row r="23" spans="1:46" s="2" customFormat="1" ht="18" hidden="1" customHeight="1">
      <c r="A23" s="48"/>
      <c r="D23" s="5"/>
      <c r="E23" s="5"/>
      <c r="F23" s="5"/>
      <c r="G23" s="5"/>
      <c r="H23" s="5"/>
      <c r="I23" s="223">
        <f>I22*100</f>
        <v>10</v>
      </c>
      <c r="J23" s="223"/>
      <c r="K23" s="49"/>
      <c r="L23" s="49"/>
      <c r="M23" s="49"/>
      <c r="N23" s="49"/>
      <c r="O23" s="49"/>
      <c r="P23" s="49"/>
      <c r="Q23" s="49"/>
      <c r="R23" s="49"/>
      <c r="S23" s="49"/>
      <c r="U23" s="50"/>
      <c r="V23" s="51"/>
      <c r="W23" s="51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1"/>
      <c r="AK23" s="51"/>
      <c r="AL23" s="53"/>
      <c r="AM23" s="53"/>
      <c r="AN23" s="53"/>
      <c r="AO23" s="53"/>
      <c r="AP23" s="53"/>
      <c r="AQ23" s="53"/>
      <c r="AR23" s="53"/>
      <c r="AS23" s="53"/>
      <c r="AT23" s="54"/>
    </row>
    <row r="24" spans="1:46" s="2" customFormat="1" ht="18" customHeight="1" thickBot="1">
      <c r="A24" s="55"/>
      <c r="B24" s="56"/>
      <c r="C24" s="57"/>
      <c r="D24" s="58"/>
      <c r="E24" s="58"/>
      <c r="F24" s="58"/>
      <c r="G24" s="58"/>
      <c r="H24" s="58"/>
      <c r="I24" s="227"/>
      <c r="J24" s="227"/>
      <c r="K24" s="59"/>
      <c r="L24" s="59"/>
      <c r="M24" s="59"/>
      <c r="N24" s="59"/>
      <c r="O24" s="59"/>
      <c r="P24" s="59"/>
      <c r="Q24" s="59"/>
      <c r="R24" s="59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1"/>
    </row>
    <row r="25" spans="1:46" s="2" customFormat="1" ht="27" customHeight="1">
      <c r="A25" s="180" t="s">
        <v>132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</row>
    <row r="26" spans="1:46" s="2" customFormat="1" ht="25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AB26" s="213">
        <f>I$3</f>
        <v>45230</v>
      </c>
      <c r="AC26" s="213"/>
      <c r="AD26" s="213"/>
      <c r="AE26" s="213"/>
      <c r="AF26" s="213"/>
      <c r="AG26" s="213"/>
      <c r="AH26" s="213"/>
      <c r="AI26" s="213"/>
    </row>
    <row r="27" spans="1:46" s="2" customFormat="1" ht="27.75" customHeight="1">
      <c r="A27" s="4" t="s">
        <v>14</v>
      </c>
    </row>
    <row r="28" spans="1:46" s="2" customFormat="1">
      <c r="A28" s="5"/>
      <c r="B28" s="5"/>
      <c r="C28" s="5"/>
      <c r="D28" s="5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5"/>
      <c r="R28" s="5"/>
      <c r="S28" s="5"/>
      <c r="T28" s="5"/>
    </row>
    <row r="29" spans="1:46" s="2" customFormat="1" ht="39.75" customHeight="1">
      <c r="A29" s="5"/>
      <c r="B29" s="5"/>
      <c r="C29" s="5"/>
      <c r="D29" s="5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5"/>
      <c r="R29" s="5"/>
      <c r="S29" s="5"/>
      <c r="T29" s="5"/>
    </row>
    <row r="30" spans="1:46" s="2" customFormat="1" ht="21.75" customHeight="1">
      <c r="A30" s="6"/>
      <c r="B30" s="6"/>
      <c r="S30" s="169" t="s">
        <v>131</v>
      </c>
      <c r="T30" s="169"/>
      <c r="U30" s="169"/>
      <c r="V30" s="169"/>
      <c r="X30" s="215" t="str">
        <f>IF(I$4="","",I$4)</f>
        <v>□□市□□町123-4</v>
      </c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</row>
    <row r="31" spans="1:46" s="2" customFormat="1" ht="21.75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X31" s="216" t="str">
        <f>IF(I$5="","",I$5)</f>
        <v>○○設備</v>
      </c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" t="str">
        <f>IF(I$6="","㊞","")</f>
        <v/>
      </c>
    </row>
    <row r="32" spans="1:46" s="2" customFormat="1" ht="21.75" customHeight="1">
      <c r="A32" s="6"/>
      <c r="B32" s="6"/>
      <c r="X32" s="168" t="str">
        <f>IF(I$6="","",I$6)</f>
        <v>代表　△△　△△</v>
      </c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8" t="str">
        <f>IF(AK31="","㊞","")</f>
        <v>㊞</v>
      </c>
    </row>
    <row r="33" spans="1:37" s="2" customFormat="1" ht="18.75" customHeight="1">
      <c r="A33" s="6"/>
      <c r="B33" s="6"/>
      <c r="AA33" s="214" t="s">
        <v>91</v>
      </c>
      <c r="AB33" s="214"/>
      <c r="AC33" s="168" t="str">
        <f>IF(I$7="","",I$7)</f>
        <v>XXXX-XX-XXXX</v>
      </c>
      <c r="AD33" s="168"/>
      <c r="AE33" s="168"/>
      <c r="AF33" s="168"/>
      <c r="AG33" s="168"/>
      <c r="AH33" s="168"/>
      <c r="AI33" s="168"/>
      <c r="AJ33" s="168"/>
    </row>
    <row r="34" spans="1:37" s="2" customFormat="1" ht="14.25">
      <c r="A34" s="6"/>
      <c r="B34" s="6"/>
      <c r="S34" s="169"/>
      <c r="T34" s="169"/>
      <c r="U34" s="169"/>
      <c r="V34" s="169"/>
      <c r="AC34" s="9"/>
      <c r="AD34" s="9"/>
      <c r="AE34" s="9"/>
      <c r="AF34" s="9"/>
      <c r="AG34" s="9"/>
      <c r="AH34" s="9"/>
      <c r="AI34" s="9"/>
      <c r="AJ34" s="9"/>
    </row>
    <row r="35" spans="1:37" s="2" customFormat="1" ht="24" customHeight="1">
      <c r="A35" s="2" t="s">
        <v>12</v>
      </c>
      <c r="AE35" s="132" t="s">
        <v>152</v>
      </c>
      <c r="AF35" s="132"/>
      <c r="AG35" s="132"/>
      <c r="AH35" s="132"/>
      <c r="AI35" s="132"/>
      <c r="AJ35" s="132"/>
      <c r="AK35" s="132"/>
    </row>
    <row r="36" spans="1:37" s="2" customFormat="1" ht="7.5" customHeight="1">
      <c r="A36" s="6"/>
      <c r="B36" s="6"/>
    </row>
    <row r="37" spans="1:37" s="2" customFormat="1" ht="16.5" customHeight="1">
      <c r="A37" s="143" t="s">
        <v>2</v>
      </c>
      <c r="B37" s="144"/>
      <c r="C37" s="144"/>
      <c r="D37" s="145"/>
      <c r="E37" s="143" t="s">
        <v>3</v>
      </c>
      <c r="F37" s="144"/>
      <c r="G37" s="144"/>
      <c r="H37" s="144"/>
      <c r="I37" s="144"/>
      <c r="J37" s="144"/>
      <c r="K37" s="144"/>
      <c r="L37" s="144"/>
      <c r="M37" s="145"/>
      <c r="N37" s="143" t="s">
        <v>4</v>
      </c>
      <c r="O37" s="144"/>
      <c r="P37" s="144"/>
      <c r="Q37" s="144"/>
      <c r="R37" s="145"/>
      <c r="S37" s="143" t="str">
        <f>IF(S12=4,"非課税対象額",I23&amp;"%対象額")</f>
        <v>10%対象額</v>
      </c>
      <c r="T37" s="144"/>
      <c r="U37" s="144"/>
      <c r="V37" s="144"/>
      <c r="W37" s="144"/>
      <c r="X37" s="144"/>
      <c r="Y37" s="145"/>
      <c r="Z37" s="185" t="str">
        <f>IF(S12=4,"",I23&amp;"%消費税")</f>
        <v>10%消費税</v>
      </c>
      <c r="AA37" s="185"/>
      <c r="AB37" s="185"/>
      <c r="AC37" s="185"/>
      <c r="AD37" s="185"/>
      <c r="AE37" s="143" t="s">
        <v>13</v>
      </c>
      <c r="AF37" s="144"/>
      <c r="AG37" s="144"/>
      <c r="AH37" s="144"/>
      <c r="AI37" s="144"/>
      <c r="AJ37" s="144"/>
      <c r="AK37" s="145"/>
    </row>
    <row r="38" spans="1:37" s="2" customFormat="1" ht="34.5" customHeight="1">
      <c r="A38" s="114">
        <f>IF(I$9="","",I$9)</f>
        <v>12345</v>
      </c>
      <c r="B38" s="126"/>
      <c r="C38" s="126"/>
      <c r="D38" s="117"/>
      <c r="E38" s="188" t="str">
        <f>IF(I$10="","",I$10)</f>
        <v>○○邸排水設備工事</v>
      </c>
      <c r="F38" s="189"/>
      <c r="G38" s="189"/>
      <c r="H38" s="189"/>
      <c r="I38" s="189"/>
      <c r="J38" s="189"/>
      <c r="K38" s="189"/>
      <c r="L38" s="189"/>
      <c r="M38" s="190"/>
      <c r="N38" s="114" t="str">
        <f>IF(I$11="","",I$11)</f>
        <v>田本社長</v>
      </c>
      <c r="O38" s="126"/>
      <c r="P38" s="126"/>
      <c r="Q38" s="126"/>
      <c r="R38" s="117"/>
      <c r="S38" s="210">
        <f>AE44</f>
        <v>1500000</v>
      </c>
      <c r="T38" s="211"/>
      <c r="U38" s="211"/>
      <c r="V38" s="211"/>
      <c r="W38" s="211"/>
      <c r="X38" s="211"/>
      <c r="Y38" s="212"/>
      <c r="Z38" s="330">
        <f>IF(S$12=1,ROUNDDOWN(S38*I$22,0),IF(S$12=2,ROUND(S38*I$22,0),IF(S$12=3,ROUNDUP(S38*I$22,0),0)))</f>
        <v>150000</v>
      </c>
      <c r="AA38" s="331"/>
      <c r="AB38" s="331"/>
      <c r="AC38" s="331"/>
      <c r="AD38" s="332"/>
      <c r="AE38" s="210">
        <f>S38+Z38</f>
        <v>1650000</v>
      </c>
      <c r="AF38" s="211"/>
      <c r="AG38" s="211"/>
      <c r="AH38" s="211"/>
      <c r="AI38" s="211"/>
      <c r="AJ38" s="211"/>
      <c r="AK38" s="212"/>
    </row>
    <row r="39" spans="1:37" s="2" customFormat="1">
      <c r="A39" s="6"/>
      <c r="B39" s="6"/>
    </row>
    <row r="40" spans="1:37" s="2" customFormat="1" ht="24" customHeight="1">
      <c r="A40" s="2" t="s">
        <v>20</v>
      </c>
    </row>
    <row r="41" spans="1:37" s="2" customFormat="1" ht="7.5" customHeight="1">
      <c r="A41" s="6"/>
      <c r="B41" s="6"/>
    </row>
    <row r="42" spans="1:37" s="2" customFormat="1" ht="16.5" customHeight="1">
      <c r="A42" s="143" t="s">
        <v>5</v>
      </c>
      <c r="B42" s="144"/>
      <c r="C42" s="144"/>
      <c r="D42" s="144"/>
      <c r="E42" s="144"/>
      <c r="F42" s="144"/>
      <c r="G42" s="145"/>
      <c r="H42" s="198">
        <f>IF(I$14="","",I$14)</f>
        <v>10</v>
      </c>
      <c r="I42" s="199"/>
      <c r="J42" s="186" t="s">
        <v>16</v>
      </c>
      <c r="K42" s="186"/>
      <c r="L42" s="186"/>
      <c r="M42" s="186"/>
      <c r="N42" s="186"/>
      <c r="O42" s="186"/>
      <c r="P42" s="187"/>
      <c r="Q42" s="143" t="s">
        <v>17</v>
      </c>
      <c r="R42" s="144"/>
      <c r="S42" s="144"/>
      <c r="T42" s="144"/>
      <c r="U42" s="144"/>
      <c r="V42" s="144"/>
      <c r="W42" s="145"/>
      <c r="X42" s="143" t="s">
        <v>9</v>
      </c>
      <c r="Y42" s="144"/>
      <c r="Z42" s="144"/>
      <c r="AA42" s="144"/>
      <c r="AB42" s="144"/>
      <c r="AC42" s="144"/>
      <c r="AD42" s="145"/>
      <c r="AE42" s="143" t="s">
        <v>13</v>
      </c>
      <c r="AF42" s="144"/>
      <c r="AG42" s="144"/>
      <c r="AH42" s="144"/>
      <c r="AI42" s="144"/>
      <c r="AJ42" s="144"/>
      <c r="AK42" s="145"/>
    </row>
    <row r="43" spans="1:37" s="2" customFormat="1">
      <c r="A43" s="10"/>
      <c r="B43" s="11"/>
      <c r="C43" s="11"/>
      <c r="D43" s="11"/>
      <c r="E43" s="11"/>
      <c r="F43" s="11"/>
      <c r="G43" s="12"/>
      <c r="H43" s="192" t="s">
        <v>8</v>
      </c>
      <c r="I43" s="320"/>
      <c r="J43" s="203" t="s">
        <v>40</v>
      </c>
      <c r="K43" s="173"/>
      <c r="L43" s="173"/>
      <c r="M43" s="173"/>
      <c r="N43" s="173"/>
      <c r="O43" s="173"/>
      <c r="P43" s="174"/>
      <c r="Q43" s="13" t="s">
        <v>41</v>
      </c>
      <c r="R43" s="14"/>
      <c r="S43" s="14"/>
      <c r="T43" s="14"/>
      <c r="U43" s="14"/>
      <c r="V43" s="14"/>
      <c r="W43" s="15"/>
      <c r="X43" s="172" t="s">
        <v>138</v>
      </c>
      <c r="Y43" s="173"/>
      <c r="Z43" s="173"/>
      <c r="AA43" s="173"/>
      <c r="AB43" s="173"/>
      <c r="AC43" s="173"/>
      <c r="AD43" s="174"/>
      <c r="AE43" s="172" t="s">
        <v>139</v>
      </c>
      <c r="AF43" s="173"/>
      <c r="AG43" s="173"/>
      <c r="AH43" s="173"/>
      <c r="AI43" s="173"/>
      <c r="AJ43" s="173"/>
      <c r="AK43" s="174"/>
    </row>
    <row r="44" spans="1:37" s="2" customFormat="1" ht="21" customHeight="1">
      <c r="A44" s="146">
        <f>IF(I$13="","",I$13)</f>
        <v>3600000</v>
      </c>
      <c r="B44" s="147"/>
      <c r="C44" s="147"/>
      <c r="D44" s="147"/>
      <c r="E44" s="147"/>
      <c r="F44" s="147"/>
      <c r="G44" s="148"/>
      <c r="H44" s="194">
        <f>IF(I$15="","",I$15)</f>
        <v>55</v>
      </c>
      <c r="I44" s="319"/>
      <c r="J44" s="318">
        <f>A44*H44/100</f>
        <v>1980000</v>
      </c>
      <c r="K44" s="147"/>
      <c r="L44" s="147"/>
      <c r="M44" s="147"/>
      <c r="N44" s="147"/>
      <c r="O44" s="147"/>
      <c r="P44" s="148"/>
      <c r="Q44" s="200">
        <f>W46*100000</f>
        <v>1700000</v>
      </c>
      <c r="R44" s="201"/>
      <c r="S44" s="201"/>
      <c r="T44" s="201"/>
      <c r="U44" s="201"/>
      <c r="V44" s="201"/>
      <c r="W44" s="202"/>
      <c r="X44" s="146">
        <f>IF(I$16="","",I$16)</f>
        <v>200000</v>
      </c>
      <c r="Y44" s="147"/>
      <c r="Z44" s="147"/>
      <c r="AA44" s="147"/>
      <c r="AB44" s="147"/>
      <c r="AC44" s="147"/>
      <c r="AD44" s="148"/>
      <c r="AE44" s="146">
        <f>Q44-X44</f>
        <v>1500000</v>
      </c>
      <c r="AF44" s="147"/>
      <c r="AG44" s="147"/>
      <c r="AH44" s="147"/>
      <c r="AI44" s="147"/>
      <c r="AJ44" s="147"/>
      <c r="AK44" s="148"/>
    </row>
    <row r="45" spans="1:37" s="2" customFormat="1" ht="13.5" customHeight="1">
      <c r="A45" s="23"/>
      <c r="B45" s="23"/>
      <c r="C45" s="23"/>
      <c r="D45" s="23"/>
      <c r="E45" s="23"/>
      <c r="F45" s="23"/>
      <c r="G45" s="23"/>
      <c r="H45" s="24"/>
      <c r="I45" s="24"/>
      <c r="J45" s="23"/>
      <c r="K45" s="23"/>
      <c r="L45" s="23"/>
      <c r="M45" s="23"/>
      <c r="N45" s="23"/>
      <c r="O45" s="23"/>
      <c r="P45" s="23"/>
      <c r="Q45" s="25"/>
      <c r="R45" s="25"/>
      <c r="S45" s="25"/>
      <c r="T45" s="25"/>
      <c r="U45" s="25"/>
      <c r="V45" s="25"/>
      <c r="W45" s="25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</row>
    <row r="46" spans="1:37" s="2" customFormat="1" ht="13.5" hidden="1" customHeight="1">
      <c r="A46" s="6"/>
      <c r="B46" s="6"/>
      <c r="W46" s="26">
        <f>ROUNDDOWN(J44*0.9/100000,0)</f>
        <v>17</v>
      </c>
    </row>
    <row r="47" spans="1:37" s="2" customFormat="1" ht="24" customHeight="1">
      <c r="A47" s="224" t="s">
        <v>53</v>
      </c>
      <c r="B47" s="224"/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</row>
    <row r="48" spans="1:37" s="2" customFormat="1" ht="7.5" customHeight="1">
      <c r="A48" s="224"/>
      <c r="B48" s="224"/>
      <c r="C48" s="224"/>
      <c r="D48" s="224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</row>
    <row r="49" spans="1:37" s="2" customFormat="1" ht="16.5" customHeight="1">
      <c r="A49" s="224"/>
      <c r="B49" s="224"/>
      <c r="C49" s="224"/>
      <c r="D49" s="224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</row>
    <row r="50" spans="1:37" s="2" customFormat="1" ht="34.5" customHeight="1">
      <c r="A50" s="224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</row>
    <row r="51" spans="1:37" s="2" customFormat="1">
      <c r="A51" s="6"/>
      <c r="B51" s="6"/>
    </row>
    <row r="52" spans="1:37" s="2" customFormat="1" ht="18.75" customHeight="1">
      <c r="A52" s="143" t="s">
        <v>7</v>
      </c>
      <c r="B52" s="144"/>
      <c r="C52" s="144" t="s">
        <v>10</v>
      </c>
      <c r="D52" s="145"/>
      <c r="E52" s="143" t="s">
        <v>26</v>
      </c>
      <c r="F52" s="144"/>
      <c r="G52" s="144"/>
      <c r="H52" s="144"/>
      <c r="I52" s="144"/>
      <c r="J52" s="144"/>
      <c r="K52" s="144"/>
      <c r="L52" s="144"/>
      <c r="M52" s="144"/>
      <c r="N52" s="145"/>
      <c r="O52" s="143" t="s">
        <v>27</v>
      </c>
      <c r="P52" s="145"/>
      <c r="Q52" s="143" t="s">
        <v>28</v>
      </c>
      <c r="R52" s="145"/>
      <c r="S52" s="143" t="s">
        <v>29</v>
      </c>
      <c r="T52" s="144"/>
      <c r="U52" s="144"/>
      <c r="V52" s="145"/>
      <c r="W52" s="143" t="s">
        <v>30</v>
      </c>
      <c r="X52" s="144"/>
      <c r="Y52" s="144"/>
      <c r="Z52" s="144"/>
      <c r="AA52" s="144"/>
      <c r="AB52" s="144"/>
      <c r="AC52" s="145"/>
      <c r="AD52" s="143" t="s">
        <v>31</v>
      </c>
      <c r="AE52" s="144"/>
      <c r="AF52" s="144"/>
      <c r="AG52" s="144"/>
      <c r="AH52" s="144"/>
      <c r="AI52" s="144"/>
      <c r="AJ52" s="144"/>
      <c r="AK52" s="145"/>
    </row>
    <row r="53" spans="1:37" s="2" customFormat="1" ht="23.25" customHeight="1">
      <c r="A53" s="114">
        <f>IF(X$3="","",X$3)</f>
        <v>10</v>
      </c>
      <c r="B53" s="317"/>
      <c r="C53" s="116">
        <f>IF(Z$3="","",Z$3)</f>
        <v>31</v>
      </c>
      <c r="D53" s="117"/>
      <c r="E53" s="121" t="str">
        <f>IF(X$4="","",X$4)</f>
        <v>配管工事</v>
      </c>
      <c r="F53" s="122"/>
      <c r="G53" s="122"/>
      <c r="H53" s="122"/>
      <c r="I53" s="122"/>
      <c r="J53" s="122"/>
      <c r="K53" s="122"/>
      <c r="L53" s="122"/>
      <c r="M53" s="122"/>
      <c r="N53" s="123"/>
      <c r="O53" s="114" t="str">
        <f>IF(AD$3="","",AD$3)</f>
        <v>式</v>
      </c>
      <c r="P53" s="117"/>
      <c r="Q53" s="312">
        <f>IF(AH$3="","",AH$3)</f>
        <v>1</v>
      </c>
      <c r="R53" s="313"/>
      <c r="S53" s="118" t="str">
        <f>IF(AL$3="","",AL$3)</f>
        <v/>
      </c>
      <c r="T53" s="119"/>
      <c r="U53" s="119"/>
      <c r="V53" s="120"/>
      <c r="W53" s="309">
        <f>IF(AQ$3="","",AQ$3)</f>
        <v>1500000</v>
      </c>
      <c r="X53" s="310"/>
      <c r="Y53" s="310"/>
      <c r="Z53" s="310"/>
      <c r="AA53" s="310"/>
      <c r="AB53" s="310"/>
      <c r="AC53" s="311"/>
      <c r="AD53" s="121" t="str">
        <f>IF(AL$4="","",AL$4)</f>
        <v/>
      </c>
      <c r="AE53" s="122"/>
      <c r="AF53" s="122"/>
      <c r="AG53" s="122"/>
      <c r="AH53" s="122"/>
      <c r="AI53" s="122"/>
      <c r="AJ53" s="122"/>
      <c r="AK53" s="123"/>
    </row>
    <row r="54" spans="1:37" s="2" customFormat="1" ht="23.25" customHeight="1">
      <c r="A54" s="114" t="str">
        <f>IF(X$5="","",X$5)</f>
        <v/>
      </c>
      <c r="B54" s="317"/>
      <c r="C54" s="116" t="str">
        <f>IF(Z$5="","",Z$5)</f>
        <v/>
      </c>
      <c r="D54" s="117"/>
      <c r="E54" s="121" t="str">
        <f>IF(X$6="","",X$6)</f>
        <v/>
      </c>
      <c r="F54" s="122"/>
      <c r="G54" s="122"/>
      <c r="H54" s="122"/>
      <c r="I54" s="122"/>
      <c r="J54" s="122"/>
      <c r="K54" s="122"/>
      <c r="L54" s="122"/>
      <c r="M54" s="122"/>
      <c r="N54" s="123"/>
      <c r="O54" s="114" t="str">
        <f>IF(AD$5="","",AD$5)</f>
        <v/>
      </c>
      <c r="P54" s="117"/>
      <c r="Q54" s="312" t="str">
        <f>IF(AH$5="","",AH$5)</f>
        <v/>
      </c>
      <c r="R54" s="313"/>
      <c r="S54" s="118" t="str">
        <f>IF(AL$5="","",AL$5)</f>
        <v/>
      </c>
      <c r="T54" s="119"/>
      <c r="U54" s="119"/>
      <c r="V54" s="120"/>
      <c r="W54" s="309">
        <f>IF(AQ$5="","",AQ$5)</f>
        <v>0</v>
      </c>
      <c r="X54" s="310"/>
      <c r="Y54" s="310"/>
      <c r="Z54" s="310"/>
      <c r="AA54" s="310"/>
      <c r="AB54" s="310"/>
      <c r="AC54" s="311"/>
      <c r="AD54" s="121" t="str">
        <f>IF(AL$6="","",AL$6)</f>
        <v/>
      </c>
      <c r="AE54" s="122"/>
      <c r="AF54" s="122"/>
      <c r="AG54" s="122"/>
      <c r="AH54" s="122"/>
      <c r="AI54" s="122"/>
      <c r="AJ54" s="122"/>
      <c r="AK54" s="123"/>
    </row>
    <row r="55" spans="1:37" s="2" customFormat="1" ht="23.25" customHeight="1">
      <c r="A55" s="114" t="str">
        <f>IF(X$7="","",X$7)</f>
        <v/>
      </c>
      <c r="B55" s="317"/>
      <c r="C55" s="116" t="str">
        <f>IF(Z$7="","",Z$7)</f>
        <v/>
      </c>
      <c r="D55" s="117"/>
      <c r="E55" s="121" t="str">
        <f>IF(X$8="","",X$8)</f>
        <v/>
      </c>
      <c r="F55" s="122"/>
      <c r="G55" s="122"/>
      <c r="H55" s="122"/>
      <c r="I55" s="122"/>
      <c r="J55" s="122"/>
      <c r="K55" s="122"/>
      <c r="L55" s="122"/>
      <c r="M55" s="122"/>
      <c r="N55" s="123"/>
      <c r="O55" s="114" t="str">
        <f>IF(AD$7="","",AD$7)</f>
        <v/>
      </c>
      <c r="P55" s="117"/>
      <c r="Q55" s="312" t="str">
        <f>IF(AH$7="","",AH$7)</f>
        <v/>
      </c>
      <c r="R55" s="313"/>
      <c r="S55" s="118" t="str">
        <f>IF(AL$7="","",AL$7)</f>
        <v/>
      </c>
      <c r="T55" s="119"/>
      <c r="U55" s="119"/>
      <c r="V55" s="120"/>
      <c r="W55" s="309">
        <f>IF(AQ$7="","",AQ$7)</f>
        <v>0</v>
      </c>
      <c r="X55" s="310"/>
      <c r="Y55" s="310"/>
      <c r="Z55" s="310"/>
      <c r="AA55" s="310"/>
      <c r="AB55" s="310"/>
      <c r="AC55" s="311"/>
      <c r="AD55" s="121" t="str">
        <f>IF(AL$8="","",AL$8)</f>
        <v/>
      </c>
      <c r="AE55" s="122"/>
      <c r="AF55" s="122"/>
      <c r="AG55" s="122"/>
      <c r="AH55" s="122"/>
      <c r="AI55" s="122"/>
      <c r="AJ55" s="122"/>
      <c r="AK55" s="123"/>
    </row>
    <row r="56" spans="1:37" s="2" customFormat="1" ht="23.25" customHeight="1">
      <c r="A56" s="114" t="str">
        <f>IF(X$9="","",X$9)</f>
        <v/>
      </c>
      <c r="B56" s="317"/>
      <c r="C56" s="116" t="str">
        <f>IF(Z$9="","",Z$9)</f>
        <v/>
      </c>
      <c r="D56" s="117"/>
      <c r="E56" s="121" t="str">
        <f>IF(X$10="","",X$10)</f>
        <v/>
      </c>
      <c r="F56" s="122"/>
      <c r="G56" s="122"/>
      <c r="H56" s="122"/>
      <c r="I56" s="122"/>
      <c r="J56" s="122"/>
      <c r="K56" s="122"/>
      <c r="L56" s="122"/>
      <c r="M56" s="122"/>
      <c r="N56" s="123"/>
      <c r="O56" s="114" t="str">
        <f>IF(AD$9="","",AD$9)</f>
        <v/>
      </c>
      <c r="P56" s="117"/>
      <c r="Q56" s="312" t="str">
        <f>IF(AH$9="","",AH$9)</f>
        <v/>
      </c>
      <c r="R56" s="313"/>
      <c r="S56" s="118" t="str">
        <f>IF(AL$9="","",AL$9)</f>
        <v/>
      </c>
      <c r="T56" s="119"/>
      <c r="U56" s="119"/>
      <c r="V56" s="120"/>
      <c r="W56" s="309">
        <f>IF(AQ$9="","",AQ$9)</f>
        <v>0</v>
      </c>
      <c r="X56" s="310"/>
      <c r="Y56" s="310"/>
      <c r="Z56" s="310"/>
      <c r="AA56" s="310"/>
      <c r="AB56" s="310"/>
      <c r="AC56" s="311"/>
      <c r="AD56" s="121" t="str">
        <f>IF(AL$10="","",AL$10)</f>
        <v/>
      </c>
      <c r="AE56" s="122"/>
      <c r="AF56" s="122"/>
      <c r="AG56" s="122"/>
      <c r="AH56" s="122"/>
      <c r="AI56" s="122"/>
      <c r="AJ56" s="122"/>
      <c r="AK56" s="123"/>
    </row>
    <row r="57" spans="1:37" s="2" customFormat="1" ht="23.25" customHeight="1">
      <c r="A57" s="114" t="str">
        <f>IF(X$11="","",X$11)</f>
        <v/>
      </c>
      <c r="B57" s="317"/>
      <c r="C57" s="116" t="str">
        <f>IF(Z$11="","",Z$11)</f>
        <v/>
      </c>
      <c r="D57" s="117"/>
      <c r="E57" s="121" t="str">
        <f>IF(X$12="","",X$12)</f>
        <v/>
      </c>
      <c r="F57" s="122"/>
      <c r="G57" s="122"/>
      <c r="H57" s="122"/>
      <c r="I57" s="122"/>
      <c r="J57" s="122"/>
      <c r="K57" s="122"/>
      <c r="L57" s="122"/>
      <c r="M57" s="122"/>
      <c r="N57" s="123"/>
      <c r="O57" s="114" t="str">
        <f>IF(AD$11="","",AD$11)</f>
        <v/>
      </c>
      <c r="P57" s="117"/>
      <c r="Q57" s="312" t="str">
        <f>IF(AH$11="","",AH$11)</f>
        <v/>
      </c>
      <c r="R57" s="313"/>
      <c r="S57" s="118" t="str">
        <f>IF(AL$11="","",AL$11)</f>
        <v/>
      </c>
      <c r="T57" s="119"/>
      <c r="U57" s="119"/>
      <c r="V57" s="120"/>
      <c r="W57" s="309">
        <f>IF(AQ$11="","",AQ$11)</f>
        <v>0</v>
      </c>
      <c r="X57" s="310"/>
      <c r="Y57" s="310"/>
      <c r="Z57" s="310"/>
      <c r="AA57" s="310"/>
      <c r="AB57" s="310"/>
      <c r="AC57" s="311"/>
      <c r="AD57" s="121" t="str">
        <f>IF(AL$12="","",AL$12)</f>
        <v/>
      </c>
      <c r="AE57" s="122"/>
      <c r="AF57" s="122"/>
      <c r="AG57" s="122"/>
      <c r="AH57" s="122"/>
      <c r="AI57" s="122"/>
      <c r="AJ57" s="122"/>
      <c r="AK57" s="123"/>
    </row>
    <row r="58" spans="1:37" s="2" customFormat="1" ht="23.25" customHeight="1">
      <c r="A58" s="114" t="str">
        <f>IF(X$13="","",X$13)</f>
        <v/>
      </c>
      <c r="B58" s="317"/>
      <c r="C58" s="116" t="str">
        <f>IF(Z$13="","",Z$13)</f>
        <v/>
      </c>
      <c r="D58" s="117"/>
      <c r="E58" s="121" t="str">
        <f>IF(X$14="","",X$14)</f>
        <v/>
      </c>
      <c r="F58" s="122"/>
      <c r="G58" s="122"/>
      <c r="H58" s="122"/>
      <c r="I58" s="122"/>
      <c r="J58" s="122"/>
      <c r="K58" s="122"/>
      <c r="L58" s="122"/>
      <c r="M58" s="122"/>
      <c r="N58" s="123"/>
      <c r="O58" s="114" t="str">
        <f>IF(AD$13="","",AD$13)</f>
        <v/>
      </c>
      <c r="P58" s="117"/>
      <c r="Q58" s="312" t="str">
        <f>IF(AH$13="","",AH$13)</f>
        <v/>
      </c>
      <c r="R58" s="313"/>
      <c r="S58" s="118" t="str">
        <f>IF(AL$13="","",AL$13)</f>
        <v/>
      </c>
      <c r="T58" s="119"/>
      <c r="U58" s="119"/>
      <c r="V58" s="120"/>
      <c r="W58" s="309">
        <f>IF(AQ$13="","",AQ$13)</f>
        <v>0</v>
      </c>
      <c r="X58" s="310"/>
      <c r="Y58" s="310"/>
      <c r="Z58" s="310"/>
      <c r="AA58" s="310"/>
      <c r="AB58" s="310"/>
      <c r="AC58" s="311"/>
      <c r="AD58" s="121" t="str">
        <f>IF(AL$14="","",AL$14)</f>
        <v/>
      </c>
      <c r="AE58" s="122"/>
      <c r="AF58" s="122"/>
      <c r="AG58" s="122"/>
      <c r="AH58" s="122"/>
      <c r="AI58" s="122"/>
      <c r="AJ58" s="122"/>
      <c r="AK58" s="123"/>
    </row>
    <row r="59" spans="1:37" s="2" customFormat="1" ht="23.25" customHeight="1">
      <c r="A59" s="114" t="str">
        <f>IF(X$15="","",X$15)</f>
        <v/>
      </c>
      <c r="B59" s="317"/>
      <c r="C59" s="116" t="str">
        <f>IF(Z$15="","",Z$15)</f>
        <v/>
      </c>
      <c r="D59" s="117"/>
      <c r="E59" s="121" t="str">
        <f>IF(X$16="","",X$16)</f>
        <v/>
      </c>
      <c r="F59" s="122"/>
      <c r="G59" s="122"/>
      <c r="H59" s="122"/>
      <c r="I59" s="122"/>
      <c r="J59" s="122"/>
      <c r="K59" s="122"/>
      <c r="L59" s="122"/>
      <c r="M59" s="122"/>
      <c r="N59" s="123"/>
      <c r="O59" s="114" t="str">
        <f>IF(AD$15="","",AD$15)</f>
        <v/>
      </c>
      <c r="P59" s="117"/>
      <c r="Q59" s="312" t="str">
        <f>IF(AH$15="","",AH$15)</f>
        <v/>
      </c>
      <c r="R59" s="313"/>
      <c r="S59" s="118" t="str">
        <f>IF(AL$15="","",AL$15)</f>
        <v/>
      </c>
      <c r="T59" s="119"/>
      <c r="U59" s="119"/>
      <c r="V59" s="120"/>
      <c r="W59" s="309">
        <f>IF(AQ$15="","",AQ$15)</f>
        <v>0</v>
      </c>
      <c r="X59" s="310"/>
      <c r="Y59" s="310"/>
      <c r="Z59" s="310"/>
      <c r="AA59" s="310"/>
      <c r="AB59" s="310"/>
      <c r="AC59" s="311"/>
      <c r="AD59" s="121" t="str">
        <f>IF(AL$16="","",AL$16)</f>
        <v/>
      </c>
      <c r="AE59" s="122"/>
      <c r="AF59" s="122"/>
      <c r="AG59" s="122"/>
      <c r="AH59" s="122"/>
      <c r="AI59" s="122"/>
      <c r="AJ59" s="122"/>
      <c r="AK59" s="123"/>
    </row>
    <row r="60" spans="1:37" s="2" customFormat="1" ht="23.25" customHeight="1">
      <c r="A60" s="114" t="str">
        <f>IF(X$17="","",X$17)</f>
        <v/>
      </c>
      <c r="B60" s="317"/>
      <c r="C60" s="116" t="str">
        <f>IF(Z$17="","",Z$17)</f>
        <v/>
      </c>
      <c r="D60" s="117"/>
      <c r="E60" s="121" t="str">
        <f>IF(X$18="","",X$18)</f>
        <v/>
      </c>
      <c r="F60" s="122"/>
      <c r="G60" s="122"/>
      <c r="H60" s="122"/>
      <c r="I60" s="122"/>
      <c r="J60" s="122"/>
      <c r="K60" s="122"/>
      <c r="L60" s="122"/>
      <c r="M60" s="122"/>
      <c r="N60" s="123"/>
      <c r="O60" s="114" t="str">
        <f>IF(AD$17="","",AD$17)</f>
        <v/>
      </c>
      <c r="P60" s="117"/>
      <c r="Q60" s="312" t="str">
        <f>IF(AH$17="","",AH$17)</f>
        <v/>
      </c>
      <c r="R60" s="313"/>
      <c r="S60" s="118" t="str">
        <f>IF(AL$17="","",AL$17)</f>
        <v/>
      </c>
      <c r="T60" s="119"/>
      <c r="U60" s="119"/>
      <c r="V60" s="120"/>
      <c r="W60" s="309">
        <f>IF(AQ$17="","",AQ$17)</f>
        <v>0</v>
      </c>
      <c r="X60" s="310"/>
      <c r="Y60" s="310"/>
      <c r="Z60" s="310"/>
      <c r="AA60" s="310"/>
      <c r="AB60" s="310"/>
      <c r="AC60" s="311"/>
      <c r="AD60" s="121" t="str">
        <f>IF(AL$18="","",AL$18)</f>
        <v/>
      </c>
      <c r="AE60" s="122"/>
      <c r="AF60" s="122"/>
      <c r="AG60" s="122"/>
      <c r="AH60" s="122"/>
      <c r="AI60" s="122"/>
      <c r="AJ60" s="122"/>
      <c r="AK60" s="123"/>
    </row>
    <row r="61" spans="1:37" s="2" customFormat="1" ht="23.25" customHeight="1">
      <c r="A61" s="114" t="str">
        <f>IF(X$19="","",X$19)</f>
        <v/>
      </c>
      <c r="B61" s="317"/>
      <c r="C61" s="116" t="str">
        <f>IF(Z$19="","",Z$19)</f>
        <v/>
      </c>
      <c r="D61" s="117"/>
      <c r="E61" s="121" t="str">
        <f>IF(X$20="","",X$20)</f>
        <v/>
      </c>
      <c r="F61" s="122"/>
      <c r="G61" s="122"/>
      <c r="H61" s="122"/>
      <c r="I61" s="122"/>
      <c r="J61" s="122"/>
      <c r="K61" s="122"/>
      <c r="L61" s="122"/>
      <c r="M61" s="122"/>
      <c r="N61" s="123"/>
      <c r="O61" s="114" t="str">
        <f>IF(AD$19="","",AD$19)</f>
        <v/>
      </c>
      <c r="P61" s="117"/>
      <c r="Q61" s="312" t="str">
        <f>IF(AH$19="","",AH$19)</f>
        <v/>
      </c>
      <c r="R61" s="313"/>
      <c r="S61" s="118" t="str">
        <f>IF(AL$19="","",AL$19)</f>
        <v/>
      </c>
      <c r="T61" s="119"/>
      <c r="U61" s="119"/>
      <c r="V61" s="120"/>
      <c r="W61" s="309">
        <f>IF(AQ$19="","",AQ$19)</f>
        <v>0</v>
      </c>
      <c r="X61" s="310"/>
      <c r="Y61" s="310"/>
      <c r="Z61" s="310"/>
      <c r="AA61" s="310"/>
      <c r="AB61" s="310"/>
      <c r="AC61" s="311"/>
      <c r="AD61" s="121" t="str">
        <f>IF(AL$20="","",AL$20)</f>
        <v/>
      </c>
      <c r="AE61" s="122"/>
      <c r="AF61" s="122"/>
      <c r="AG61" s="122"/>
      <c r="AH61" s="122"/>
      <c r="AI61" s="122"/>
      <c r="AJ61" s="122"/>
      <c r="AK61" s="123"/>
    </row>
    <row r="62" spans="1:37" s="2" customFormat="1" ht="23.25" customHeight="1">
      <c r="A62" s="114" t="str">
        <f>IF(X$21="","",X$21)</f>
        <v/>
      </c>
      <c r="B62" s="317"/>
      <c r="C62" s="116" t="str">
        <f>IF(Z$21="","",Z$21)</f>
        <v/>
      </c>
      <c r="D62" s="117"/>
      <c r="E62" s="114" t="str">
        <f>IF(X$22="","",X$22)</f>
        <v>合　　　　　計</v>
      </c>
      <c r="F62" s="126"/>
      <c r="G62" s="126"/>
      <c r="H62" s="126"/>
      <c r="I62" s="126"/>
      <c r="J62" s="126"/>
      <c r="K62" s="126"/>
      <c r="L62" s="126"/>
      <c r="M62" s="126"/>
      <c r="N62" s="117"/>
      <c r="O62" s="114" t="str">
        <f>IF(AD$21="","",AD$21)</f>
        <v/>
      </c>
      <c r="P62" s="117"/>
      <c r="Q62" s="312" t="str">
        <f>IF(AH$21="","",AH$21)</f>
        <v/>
      </c>
      <c r="R62" s="313"/>
      <c r="S62" s="118" t="str">
        <f>IF(AL$21="","",AL$21)</f>
        <v/>
      </c>
      <c r="T62" s="119"/>
      <c r="U62" s="119"/>
      <c r="V62" s="120"/>
      <c r="W62" s="309">
        <f>IF(AQ$21="","",AQ$21)</f>
        <v>1500000</v>
      </c>
      <c r="X62" s="310"/>
      <c r="Y62" s="310"/>
      <c r="Z62" s="310"/>
      <c r="AA62" s="310"/>
      <c r="AB62" s="310"/>
      <c r="AC62" s="311"/>
      <c r="AD62" s="121" t="str">
        <f>IF(AL$22="","",AL$22)</f>
        <v/>
      </c>
      <c r="AE62" s="122"/>
      <c r="AF62" s="122"/>
      <c r="AG62" s="122"/>
      <c r="AH62" s="122"/>
      <c r="AI62" s="122"/>
      <c r="AJ62" s="122"/>
      <c r="AK62" s="123"/>
    </row>
    <row r="63" spans="1:37" s="28" customFormat="1">
      <c r="A63" s="27"/>
      <c r="B63" s="27"/>
    </row>
    <row r="64" spans="1:37" s="17" customFormat="1" ht="25.5" customHeight="1">
      <c r="A64" s="16"/>
      <c r="B64" s="196" t="s">
        <v>32</v>
      </c>
      <c r="C64" s="196"/>
      <c r="D64" s="196"/>
      <c r="E64" s="197" t="str">
        <f>IF(I$17="","",I$17)</f>
        <v>○○銀行</v>
      </c>
      <c r="F64" s="197"/>
      <c r="G64" s="197"/>
      <c r="H64" s="197"/>
      <c r="I64" s="197"/>
      <c r="J64" s="197"/>
      <c r="K64" s="197"/>
      <c r="L64" s="175" t="str">
        <f>IF(I$18="","",I$18)</f>
        <v>××支店</v>
      </c>
      <c r="M64" s="175"/>
      <c r="N64" s="175"/>
      <c r="O64" s="175"/>
      <c r="P64" s="175"/>
      <c r="Q64" s="175"/>
      <c r="R64" s="175"/>
      <c r="T64" s="176" t="s">
        <v>39</v>
      </c>
      <c r="U64" s="176"/>
      <c r="V64" s="176"/>
      <c r="W64" s="209" t="str">
        <f>IF(I$20="","",I$20)</f>
        <v>ﾏﾙﾏﾙｾﾂﾋﾞ ﾀﾞｲﾋｮｳ ｻﾝｶｸｻﾝｶｸ ｻﾝｶｸｻﾝｶｸ</v>
      </c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</row>
    <row r="65" spans="1:37" s="17" customFormat="1" ht="25.5" customHeight="1">
      <c r="A65" s="16"/>
      <c r="B65" s="176" t="s">
        <v>36</v>
      </c>
      <c r="C65" s="176"/>
      <c r="D65" s="176"/>
      <c r="E65" s="18"/>
      <c r="F65" s="191" t="str">
        <f>IF(I$19="","",I$19)</f>
        <v>普通</v>
      </c>
      <c r="G65" s="191"/>
      <c r="H65" s="18"/>
      <c r="I65" s="18"/>
      <c r="J65" s="181">
        <f>IF(O$19="","",O$19)</f>
        <v>1234567</v>
      </c>
      <c r="K65" s="181"/>
      <c r="L65" s="181"/>
      <c r="M65" s="181"/>
      <c r="N65" s="181"/>
      <c r="O65" s="181"/>
      <c r="P65" s="181"/>
      <c r="Q65" s="181"/>
      <c r="R65" s="181"/>
      <c r="T65" s="176" t="s">
        <v>37</v>
      </c>
      <c r="U65" s="176"/>
      <c r="V65" s="176"/>
      <c r="W65" s="197" t="str">
        <f>IF(I$21="","",I$21)</f>
        <v>○○設備　代表　△△　△△</v>
      </c>
      <c r="X65" s="197"/>
      <c r="Y65" s="197"/>
      <c r="Z65" s="197"/>
      <c r="AA65" s="197"/>
      <c r="AB65" s="197"/>
      <c r="AC65" s="197"/>
      <c r="AD65" s="197"/>
      <c r="AE65" s="197"/>
      <c r="AF65" s="197"/>
      <c r="AG65" s="197"/>
      <c r="AH65" s="197"/>
      <c r="AI65" s="197"/>
      <c r="AJ65" s="197"/>
      <c r="AK65" s="197"/>
    </row>
    <row r="66" spans="1:37" s="2" customFormat="1" ht="27" customHeight="1">
      <c r="A66" s="180" t="s">
        <v>133</v>
      </c>
      <c r="B66" s="180"/>
      <c r="C66" s="180"/>
      <c r="D66" s="180"/>
      <c r="E66" s="180"/>
      <c r="F66" s="180"/>
      <c r="G66" s="180"/>
      <c r="H66" s="180"/>
      <c r="I66" s="180"/>
      <c r="J66" s="180"/>
      <c r="K66" s="180"/>
      <c r="L66" s="180"/>
      <c r="M66" s="180"/>
      <c r="N66" s="180"/>
      <c r="O66" s="180"/>
      <c r="P66" s="180"/>
      <c r="Q66" s="180"/>
      <c r="R66" s="180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</row>
    <row r="67" spans="1:37" s="2" customFormat="1" ht="25.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AB67" s="213">
        <f>I$3</f>
        <v>45230</v>
      </c>
      <c r="AC67" s="213"/>
      <c r="AD67" s="213"/>
      <c r="AE67" s="213"/>
      <c r="AF67" s="213"/>
      <c r="AG67" s="213"/>
      <c r="AH67" s="213"/>
      <c r="AI67" s="213"/>
    </row>
    <row r="68" spans="1:37" s="2" customFormat="1" ht="27.75" customHeight="1">
      <c r="A68" s="4" t="s">
        <v>14</v>
      </c>
    </row>
    <row r="69" spans="1:37" s="2" customFormat="1">
      <c r="A69" s="5"/>
      <c r="B69" s="5"/>
      <c r="C69" s="5"/>
      <c r="D69" s="5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69"/>
      <c r="Q69" s="5"/>
      <c r="R69" s="5"/>
      <c r="S69" s="5"/>
      <c r="T69" s="5"/>
    </row>
    <row r="70" spans="1:37" s="2" customFormat="1" ht="39.75" customHeight="1">
      <c r="A70" s="221" t="s">
        <v>135</v>
      </c>
      <c r="B70" s="221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1"/>
      <c r="O70" s="19"/>
      <c r="P70" s="19"/>
      <c r="Q70" s="5"/>
      <c r="R70" s="5"/>
      <c r="S70" s="5"/>
      <c r="T70" s="5"/>
    </row>
    <row r="71" spans="1:37" s="2" customFormat="1" ht="21.75" customHeight="1">
      <c r="A71" s="6"/>
      <c r="B71" s="6"/>
      <c r="S71" s="169" t="s">
        <v>131</v>
      </c>
      <c r="T71" s="169"/>
      <c r="U71" s="169"/>
      <c r="V71" s="169"/>
      <c r="X71" s="215" t="str">
        <f>IF(I$4="","",I$4)</f>
        <v>□□市□□町123-4</v>
      </c>
      <c r="Y71" s="215"/>
      <c r="Z71" s="215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</row>
    <row r="72" spans="1:37" s="2" customFormat="1" ht="21.75" customHeight="1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X72" s="216" t="str">
        <f>IF(I$5="","",I$5)</f>
        <v>○○設備</v>
      </c>
      <c r="Y72" s="216"/>
      <c r="Z72" s="216"/>
      <c r="AA72" s="216"/>
      <c r="AB72" s="216"/>
      <c r="AC72" s="216"/>
      <c r="AD72" s="216"/>
      <c r="AE72" s="216"/>
      <c r="AF72" s="216"/>
      <c r="AG72" s="216"/>
      <c r="AH72" s="216"/>
      <c r="AI72" s="216"/>
      <c r="AJ72" s="216"/>
      <c r="AK72" s="2" t="str">
        <f>IF(I$6="","㊞","")</f>
        <v/>
      </c>
    </row>
    <row r="73" spans="1:37" s="2" customFormat="1" ht="21.75" customHeight="1">
      <c r="A73" s="6"/>
      <c r="B73" s="6"/>
      <c r="X73" s="168" t="str">
        <f>IF(I$6="","",I$6)</f>
        <v>代表　△△　△△</v>
      </c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8"/>
      <c r="AK73" s="8" t="str">
        <f>IF(AK72="","㊞","")</f>
        <v>㊞</v>
      </c>
    </row>
    <row r="74" spans="1:37" s="2" customFormat="1" ht="18.75" customHeight="1">
      <c r="A74" s="6"/>
      <c r="B74" s="6"/>
      <c r="AA74" s="214" t="s">
        <v>91</v>
      </c>
      <c r="AB74" s="214"/>
      <c r="AC74" s="168" t="str">
        <f>IF(I$7="","",I$7)</f>
        <v>XXXX-XX-XXXX</v>
      </c>
      <c r="AD74" s="168"/>
      <c r="AE74" s="168"/>
      <c r="AF74" s="168"/>
      <c r="AG74" s="168"/>
      <c r="AH74" s="168"/>
      <c r="AI74" s="168"/>
      <c r="AJ74" s="168"/>
    </row>
    <row r="75" spans="1:37" s="2" customFormat="1" ht="14.25">
      <c r="A75" s="6"/>
      <c r="B75" s="6"/>
      <c r="S75" s="169"/>
      <c r="T75" s="169"/>
      <c r="U75" s="169"/>
      <c r="V75" s="169"/>
      <c r="AC75" s="9"/>
      <c r="AD75" s="9"/>
      <c r="AE75" s="9"/>
      <c r="AF75" s="9"/>
      <c r="AG75" s="9"/>
      <c r="AH75" s="9"/>
      <c r="AI75" s="9"/>
      <c r="AJ75" s="9"/>
    </row>
    <row r="76" spans="1:37" s="2" customFormat="1" ht="24" customHeight="1">
      <c r="A76" s="2" t="s">
        <v>12</v>
      </c>
      <c r="AE76" s="132" t="s">
        <v>152</v>
      </c>
      <c r="AF76" s="132"/>
      <c r="AG76" s="132"/>
      <c r="AH76" s="132"/>
      <c r="AI76" s="132"/>
      <c r="AJ76" s="132"/>
      <c r="AK76" s="132"/>
    </row>
    <row r="77" spans="1:37" s="2" customFormat="1" ht="7.5" customHeight="1">
      <c r="A77" s="6"/>
      <c r="B77" s="6"/>
    </row>
    <row r="78" spans="1:37" s="2" customFormat="1" ht="16.5" customHeight="1">
      <c r="A78" s="143" t="s">
        <v>2</v>
      </c>
      <c r="B78" s="144"/>
      <c r="C78" s="144"/>
      <c r="D78" s="145"/>
      <c r="E78" s="143" t="s">
        <v>3</v>
      </c>
      <c r="F78" s="144"/>
      <c r="G78" s="144"/>
      <c r="H78" s="144"/>
      <c r="I78" s="144"/>
      <c r="J78" s="144"/>
      <c r="K78" s="144"/>
      <c r="L78" s="144"/>
      <c r="M78" s="145"/>
      <c r="N78" s="143" t="s">
        <v>4</v>
      </c>
      <c r="O78" s="144"/>
      <c r="P78" s="144"/>
      <c r="Q78" s="144"/>
      <c r="R78" s="145"/>
      <c r="S78" s="143" t="str">
        <f>S$37</f>
        <v>10%対象額</v>
      </c>
      <c r="T78" s="144"/>
      <c r="U78" s="144"/>
      <c r="V78" s="144"/>
      <c r="W78" s="144"/>
      <c r="X78" s="144"/>
      <c r="Y78" s="145"/>
      <c r="Z78" s="185" t="str">
        <f>Z$37</f>
        <v>10%消費税</v>
      </c>
      <c r="AA78" s="185"/>
      <c r="AB78" s="185"/>
      <c r="AC78" s="185"/>
      <c r="AD78" s="185"/>
      <c r="AE78" s="143" t="s">
        <v>13</v>
      </c>
      <c r="AF78" s="144"/>
      <c r="AG78" s="144"/>
      <c r="AH78" s="144"/>
      <c r="AI78" s="144"/>
      <c r="AJ78" s="144"/>
      <c r="AK78" s="145"/>
    </row>
    <row r="79" spans="1:37" s="2" customFormat="1" ht="34.5" customHeight="1">
      <c r="A79" s="143">
        <f>A$38</f>
        <v>12345</v>
      </c>
      <c r="B79" s="144"/>
      <c r="C79" s="144"/>
      <c r="D79" s="145"/>
      <c r="E79" s="188" t="str">
        <f>E$38</f>
        <v>○○邸排水設備工事</v>
      </c>
      <c r="F79" s="189"/>
      <c r="G79" s="189"/>
      <c r="H79" s="189"/>
      <c r="I79" s="189"/>
      <c r="J79" s="189"/>
      <c r="K79" s="189"/>
      <c r="L79" s="189"/>
      <c r="M79" s="190"/>
      <c r="N79" s="114" t="str">
        <f>N$38</f>
        <v>田本社長</v>
      </c>
      <c r="O79" s="126"/>
      <c r="P79" s="126"/>
      <c r="Q79" s="126"/>
      <c r="R79" s="117"/>
      <c r="S79" s="350">
        <f>S$38</f>
        <v>1500000</v>
      </c>
      <c r="T79" s="351"/>
      <c r="U79" s="351"/>
      <c r="V79" s="351"/>
      <c r="W79" s="351"/>
      <c r="X79" s="351"/>
      <c r="Y79" s="352"/>
      <c r="Z79" s="330">
        <f>Z$38</f>
        <v>150000</v>
      </c>
      <c r="AA79" s="331"/>
      <c r="AB79" s="331"/>
      <c r="AC79" s="331"/>
      <c r="AD79" s="332"/>
      <c r="AE79" s="210">
        <f>AE$38</f>
        <v>1650000</v>
      </c>
      <c r="AF79" s="211"/>
      <c r="AG79" s="211"/>
      <c r="AH79" s="211"/>
      <c r="AI79" s="211"/>
      <c r="AJ79" s="211"/>
      <c r="AK79" s="212"/>
    </row>
    <row r="80" spans="1:37" s="2" customFormat="1">
      <c r="A80" s="6"/>
      <c r="B80" s="6"/>
    </row>
    <row r="81" spans="1:37" s="2" customFormat="1" ht="24" customHeight="1">
      <c r="A81" s="2" t="s">
        <v>20</v>
      </c>
    </row>
    <row r="82" spans="1:37" s="2" customFormat="1" ht="7.5" customHeight="1">
      <c r="A82" s="6"/>
      <c r="B82" s="6"/>
    </row>
    <row r="83" spans="1:37" s="2" customFormat="1" ht="16.5" customHeight="1">
      <c r="A83" s="143" t="s">
        <v>5</v>
      </c>
      <c r="B83" s="144"/>
      <c r="C83" s="144"/>
      <c r="D83" s="144"/>
      <c r="E83" s="144"/>
      <c r="F83" s="144"/>
      <c r="G83" s="145"/>
      <c r="H83" s="198">
        <f>IF(I$14="","",I$14)</f>
        <v>10</v>
      </c>
      <c r="I83" s="199"/>
      <c r="J83" s="186" t="s">
        <v>16</v>
      </c>
      <c r="K83" s="186"/>
      <c r="L83" s="186"/>
      <c r="M83" s="186"/>
      <c r="N83" s="186"/>
      <c r="O83" s="186"/>
      <c r="P83" s="187"/>
      <c r="Q83" s="143" t="s">
        <v>17</v>
      </c>
      <c r="R83" s="144"/>
      <c r="S83" s="144"/>
      <c r="T83" s="144"/>
      <c r="U83" s="144"/>
      <c r="V83" s="144"/>
      <c r="W83" s="145"/>
      <c r="X83" s="143" t="s">
        <v>9</v>
      </c>
      <c r="Y83" s="144"/>
      <c r="Z83" s="144"/>
      <c r="AA83" s="144"/>
      <c r="AB83" s="144"/>
      <c r="AC83" s="144"/>
      <c r="AD83" s="145"/>
      <c r="AE83" s="143" t="s">
        <v>13</v>
      </c>
      <c r="AF83" s="144"/>
      <c r="AG83" s="144"/>
      <c r="AH83" s="144"/>
      <c r="AI83" s="144"/>
      <c r="AJ83" s="144"/>
      <c r="AK83" s="145"/>
    </row>
    <row r="84" spans="1:37" s="2" customFormat="1">
      <c r="A84" s="10"/>
      <c r="B84" s="11"/>
      <c r="C84" s="11"/>
      <c r="D84" s="11"/>
      <c r="E84" s="11"/>
      <c r="F84" s="11"/>
      <c r="G84" s="12"/>
      <c r="H84" s="192" t="s">
        <v>8</v>
      </c>
      <c r="I84" s="320"/>
      <c r="J84" s="203" t="s">
        <v>40</v>
      </c>
      <c r="K84" s="173"/>
      <c r="L84" s="173"/>
      <c r="M84" s="173"/>
      <c r="N84" s="173"/>
      <c r="O84" s="173"/>
      <c r="P84" s="174"/>
      <c r="Q84" s="13" t="s">
        <v>41</v>
      </c>
      <c r="R84" s="14"/>
      <c r="S84" s="14"/>
      <c r="T84" s="14"/>
      <c r="U84" s="14"/>
      <c r="V84" s="14"/>
      <c r="W84" s="15"/>
      <c r="X84" s="172" t="s">
        <v>42</v>
      </c>
      <c r="Y84" s="173"/>
      <c r="Z84" s="173"/>
      <c r="AA84" s="173"/>
      <c r="AB84" s="173"/>
      <c r="AC84" s="173"/>
      <c r="AD84" s="174"/>
      <c r="AE84" s="172" t="s">
        <v>43</v>
      </c>
      <c r="AF84" s="173"/>
      <c r="AG84" s="173"/>
      <c r="AH84" s="173"/>
      <c r="AI84" s="173"/>
      <c r="AJ84" s="173"/>
      <c r="AK84" s="174"/>
    </row>
    <row r="85" spans="1:37" s="2" customFormat="1" ht="21" customHeight="1">
      <c r="A85" s="146">
        <f>IF(I$13="","",I$13)</f>
        <v>3600000</v>
      </c>
      <c r="B85" s="147"/>
      <c r="C85" s="147"/>
      <c r="D85" s="147"/>
      <c r="E85" s="147"/>
      <c r="F85" s="147"/>
      <c r="G85" s="148"/>
      <c r="H85" s="194">
        <f>IF(I$15="","",I$15)</f>
        <v>55</v>
      </c>
      <c r="I85" s="319"/>
      <c r="J85" s="318">
        <f>A85*H85/100</f>
        <v>1980000</v>
      </c>
      <c r="K85" s="147"/>
      <c r="L85" s="147"/>
      <c r="M85" s="147"/>
      <c r="N85" s="147"/>
      <c r="O85" s="147"/>
      <c r="P85" s="148"/>
      <c r="Q85" s="200">
        <f>Q44</f>
        <v>1700000</v>
      </c>
      <c r="R85" s="201"/>
      <c r="S85" s="201"/>
      <c r="T85" s="201"/>
      <c r="U85" s="201"/>
      <c r="V85" s="201"/>
      <c r="W85" s="202"/>
      <c r="X85" s="146">
        <f>IF(I$16="","",I$16)</f>
        <v>200000</v>
      </c>
      <c r="Y85" s="147"/>
      <c r="Z85" s="147"/>
      <c r="AA85" s="147"/>
      <c r="AB85" s="147"/>
      <c r="AC85" s="147"/>
      <c r="AD85" s="148"/>
      <c r="AE85" s="146">
        <f>Q85-X85</f>
        <v>1500000</v>
      </c>
      <c r="AF85" s="147"/>
      <c r="AG85" s="147"/>
      <c r="AH85" s="147"/>
      <c r="AI85" s="147"/>
      <c r="AJ85" s="147"/>
      <c r="AK85" s="148"/>
    </row>
    <row r="86" spans="1:37" s="2" customFormat="1">
      <c r="A86" s="6"/>
      <c r="B86" s="6"/>
    </row>
    <row r="87" spans="1:37" s="2" customFormat="1" ht="24" customHeight="1">
      <c r="A87" s="2" t="s">
        <v>19</v>
      </c>
    </row>
    <row r="88" spans="1:37" s="2" customFormat="1" ht="7.5" customHeight="1">
      <c r="A88" s="6"/>
      <c r="B88" s="6"/>
    </row>
    <row r="89" spans="1:37" s="2" customFormat="1" ht="16.5" customHeight="1">
      <c r="A89" s="143" t="s">
        <v>21</v>
      </c>
      <c r="B89" s="144"/>
      <c r="C89" s="144"/>
      <c r="D89" s="144"/>
      <c r="E89" s="144"/>
      <c r="F89" s="144"/>
      <c r="G89" s="145"/>
      <c r="H89" s="143" t="s">
        <v>22</v>
      </c>
      <c r="I89" s="144"/>
      <c r="J89" s="144"/>
      <c r="K89" s="144"/>
      <c r="L89" s="144"/>
      <c r="M89" s="144"/>
      <c r="N89" s="145"/>
      <c r="O89" s="143" t="s">
        <v>23</v>
      </c>
      <c r="P89" s="144"/>
      <c r="Q89" s="144"/>
      <c r="R89" s="144"/>
      <c r="S89" s="144"/>
      <c r="T89" s="144"/>
      <c r="U89" s="145"/>
      <c r="V89" s="205" t="s">
        <v>24</v>
      </c>
      <c r="W89" s="206"/>
      <c r="X89" s="143" t="s">
        <v>25</v>
      </c>
      <c r="Y89" s="144"/>
      <c r="Z89" s="144"/>
      <c r="AA89" s="145"/>
      <c r="AB89" s="143" t="s">
        <v>60</v>
      </c>
      <c r="AC89" s="144"/>
      <c r="AD89" s="144"/>
      <c r="AE89" s="144"/>
      <c r="AF89" s="145"/>
      <c r="AG89" s="143" t="s">
        <v>61</v>
      </c>
      <c r="AH89" s="144"/>
      <c r="AI89" s="144"/>
      <c r="AJ89" s="144"/>
      <c r="AK89" s="145"/>
    </row>
    <row r="90" spans="1:37" s="2" customFormat="1" ht="34.5" customHeight="1">
      <c r="A90" s="20"/>
      <c r="B90" s="21"/>
      <c r="C90" s="21"/>
      <c r="D90" s="21"/>
      <c r="E90" s="21"/>
      <c r="F90" s="21"/>
      <c r="G90" s="21"/>
      <c r="H90" s="143"/>
      <c r="I90" s="144"/>
      <c r="J90" s="144"/>
      <c r="K90" s="144"/>
      <c r="L90" s="144"/>
      <c r="M90" s="144"/>
      <c r="N90" s="145"/>
      <c r="O90" s="327"/>
      <c r="P90" s="328"/>
      <c r="Q90" s="328"/>
      <c r="R90" s="328"/>
      <c r="S90" s="328"/>
      <c r="T90" s="328"/>
      <c r="U90" s="329"/>
      <c r="V90" s="207"/>
      <c r="W90" s="208"/>
      <c r="X90" s="151"/>
      <c r="Y90" s="152"/>
      <c r="Z90" s="152"/>
      <c r="AA90" s="153"/>
      <c r="AB90" s="127" t="s">
        <v>8</v>
      </c>
      <c r="AC90" s="128"/>
      <c r="AD90" s="128"/>
      <c r="AE90" s="128"/>
      <c r="AF90" s="129"/>
      <c r="AG90" s="127" t="s">
        <v>8</v>
      </c>
      <c r="AH90" s="128"/>
      <c r="AI90" s="128"/>
      <c r="AJ90" s="128"/>
      <c r="AK90" s="129"/>
    </row>
    <row r="91" spans="1:37" s="2" customFormat="1">
      <c r="A91" s="6"/>
      <c r="B91" s="6"/>
    </row>
    <row r="92" spans="1:37" s="2" customFormat="1" ht="18.75" customHeight="1">
      <c r="A92" s="143" t="s">
        <v>7</v>
      </c>
      <c r="B92" s="144"/>
      <c r="C92" s="144" t="s">
        <v>10</v>
      </c>
      <c r="D92" s="145"/>
      <c r="E92" s="143" t="s">
        <v>26</v>
      </c>
      <c r="F92" s="144"/>
      <c r="G92" s="144"/>
      <c r="H92" s="144"/>
      <c r="I92" s="144"/>
      <c r="J92" s="144"/>
      <c r="K92" s="144"/>
      <c r="L92" s="144"/>
      <c r="M92" s="144"/>
      <c r="N92" s="145"/>
      <c r="O92" s="143" t="s">
        <v>27</v>
      </c>
      <c r="P92" s="145"/>
      <c r="Q92" s="143" t="s">
        <v>28</v>
      </c>
      <c r="R92" s="145"/>
      <c r="S92" s="143" t="s">
        <v>29</v>
      </c>
      <c r="T92" s="144"/>
      <c r="U92" s="144"/>
      <c r="V92" s="145"/>
      <c r="W92" s="143" t="s">
        <v>30</v>
      </c>
      <c r="X92" s="144"/>
      <c r="Y92" s="144"/>
      <c r="Z92" s="144"/>
      <c r="AA92" s="144"/>
      <c r="AB92" s="144"/>
      <c r="AC92" s="145"/>
      <c r="AD92" s="143" t="s">
        <v>31</v>
      </c>
      <c r="AE92" s="144"/>
      <c r="AF92" s="144"/>
      <c r="AG92" s="144"/>
      <c r="AH92" s="144"/>
      <c r="AI92" s="144"/>
      <c r="AJ92" s="144"/>
      <c r="AK92" s="145"/>
    </row>
    <row r="93" spans="1:37" s="2" customFormat="1" ht="23.25" customHeight="1">
      <c r="A93" s="114">
        <f>IF(X$3="","",X$3)</f>
        <v>10</v>
      </c>
      <c r="B93" s="317"/>
      <c r="C93" s="116">
        <f>IF(Z$3="","",Z$3)</f>
        <v>31</v>
      </c>
      <c r="D93" s="117"/>
      <c r="E93" s="121" t="str">
        <f>IF(X$4="","",X$4)</f>
        <v>配管工事</v>
      </c>
      <c r="F93" s="122"/>
      <c r="G93" s="122"/>
      <c r="H93" s="122"/>
      <c r="I93" s="122"/>
      <c r="J93" s="122"/>
      <c r="K93" s="122"/>
      <c r="L93" s="122"/>
      <c r="M93" s="122"/>
      <c r="N93" s="123"/>
      <c r="O93" s="114" t="str">
        <f>IF(AD$3="","",AD$3)</f>
        <v>式</v>
      </c>
      <c r="P93" s="117"/>
      <c r="Q93" s="312">
        <f>IF(AH$3="","",AH$3)</f>
        <v>1</v>
      </c>
      <c r="R93" s="313"/>
      <c r="S93" s="118" t="str">
        <f>IF(AL$3="","",AL$3)</f>
        <v/>
      </c>
      <c r="T93" s="119"/>
      <c r="U93" s="119"/>
      <c r="V93" s="120"/>
      <c r="W93" s="309">
        <f>IF(AQ$3="","",AQ$3)</f>
        <v>1500000</v>
      </c>
      <c r="X93" s="310"/>
      <c r="Y93" s="310"/>
      <c r="Z93" s="310"/>
      <c r="AA93" s="310"/>
      <c r="AB93" s="310"/>
      <c r="AC93" s="311"/>
      <c r="AD93" s="121" t="str">
        <f>IF(AL$4="","",AL$4)</f>
        <v/>
      </c>
      <c r="AE93" s="122"/>
      <c r="AF93" s="122"/>
      <c r="AG93" s="122"/>
      <c r="AH93" s="122"/>
      <c r="AI93" s="122"/>
      <c r="AJ93" s="122"/>
      <c r="AK93" s="123"/>
    </row>
    <row r="94" spans="1:37" s="2" customFormat="1" ht="23.25" customHeight="1">
      <c r="A94" s="114" t="str">
        <f>IF(X$5="","",X$5)</f>
        <v/>
      </c>
      <c r="B94" s="317"/>
      <c r="C94" s="116" t="str">
        <f>IF(Z$5="","",Z$5)</f>
        <v/>
      </c>
      <c r="D94" s="117"/>
      <c r="E94" s="121" t="str">
        <f>IF(X$6="","",X$6)</f>
        <v/>
      </c>
      <c r="F94" s="122"/>
      <c r="G94" s="122"/>
      <c r="H94" s="122"/>
      <c r="I94" s="122"/>
      <c r="J94" s="122"/>
      <c r="K94" s="122"/>
      <c r="L94" s="122"/>
      <c r="M94" s="122"/>
      <c r="N94" s="123"/>
      <c r="O94" s="114" t="str">
        <f>IF(AD$5="","",AD$5)</f>
        <v/>
      </c>
      <c r="P94" s="117"/>
      <c r="Q94" s="312" t="str">
        <f>IF(AH$5="","",AH$5)</f>
        <v/>
      </c>
      <c r="R94" s="313"/>
      <c r="S94" s="118" t="str">
        <f>IF(AL$5="","",AL$5)</f>
        <v/>
      </c>
      <c r="T94" s="119"/>
      <c r="U94" s="119"/>
      <c r="V94" s="120"/>
      <c r="W94" s="309">
        <f>IF(AQ$5="","",AQ$5)</f>
        <v>0</v>
      </c>
      <c r="X94" s="310"/>
      <c r="Y94" s="310"/>
      <c r="Z94" s="310"/>
      <c r="AA94" s="310"/>
      <c r="AB94" s="310"/>
      <c r="AC94" s="311"/>
      <c r="AD94" s="121" t="str">
        <f>IF(AL$6="","",AL$6)</f>
        <v/>
      </c>
      <c r="AE94" s="122"/>
      <c r="AF94" s="122"/>
      <c r="AG94" s="122"/>
      <c r="AH94" s="122"/>
      <c r="AI94" s="122"/>
      <c r="AJ94" s="122"/>
      <c r="AK94" s="123"/>
    </row>
    <row r="95" spans="1:37" s="2" customFormat="1" ht="23.25" customHeight="1">
      <c r="A95" s="114" t="str">
        <f>IF(X$7="","",X$7)</f>
        <v/>
      </c>
      <c r="B95" s="317"/>
      <c r="C95" s="116" t="str">
        <f>IF(Z$7="","",Z$7)</f>
        <v/>
      </c>
      <c r="D95" s="117"/>
      <c r="E95" s="121" t="str">
        <f>IF(X$8="","",X$8)</f>
        <v/>
      </c>
      <c r="F95" s="122"/>
      <c r="G95" s="122"/>
      <c r="H95" s="122"/>
      <c r="I95" s="122"/>
      <c r="J95" s="122"/>
      <c r="K95" s="122"/>
      <c r="L95" s="122"/>
      <c r="M95" s="122"/>
      <c r="N95" s="123"/>
      <c r="O95" s="114" t="str">
        <f>IF(AD$7="","",AD$7)</f>
        <v/>
      </c>
      <c r="P95" s="117"/>
      <c r="Q95" s="312" t="str">
        <f>IF(AH$7="","",AH$7)</f>
        <v/>
      </c>
      <c r="R95" s="313"/>
      <c r="S95" s="118" t="str">
        <f>IF(AL$7="","",AL$7)</f>
        <v/>
      </c>
      <c r="T95" s="119"/>
      <c r="U95" s="119"/>
      <c r="V95" s="120"/>
      <c r="W95" s="309">
        <f>IF(AQ$7="","",AQ$7)</f>
        <v>0</v>
      </c>
      <c r="X95" s="310"/>
      <c r="Y95" s="310"/>
      <c r="Z95" s="310"/>
      <c r="AA95" s="310"/>
      <c r="AB95" s="310"/>
      <c r="AC95" s="311"/>
      <c r="AD95" s="121" t="str">
        <f>IF(AL$8="","",AL$8)</f>
        <v/>
      </c>
      <c r="AE95" s="122"/>
      <c r="AF95" s="122"/>
      <c r="AG95" s="122"/>
      <c r="AH95" s="122"/>
      <c r="AI95" s="122"/>
      <c r="AJ95" s="122"/>
      <c r="AK95" s="123"/>
    </row>
    <row r="96" spans="1:37" s="2" customFormat="1" ht="23.25" customHeight="1">
      <c r="A96" s="114" t="str">
        <f>IF(X$9="","",X$9)</f>
        <v/>
      </c>
      <c r="B96" s="317"/>
      <c r="C96" s="116" t="str">
        <f>IF(Z$9="","",Z$9)</f>
        <v/>
      </c>
      <c r="D96" s="117"/>
      <c r="E96" s="121" t="str">
        <f>IF(X$10="","",X$10)</f>
        <v/>
      </c>
      <c r="F96" s="122"/>
      <c r="G96" s="122"/>
      <c r="H96" s="122"/>
      <c r="I96" s="122"/>
      <c r="J96" s="122"/>
      <c r="K96" s="122"/>
      <c r="L96" s="122"/>
      <c r="M96" s="122"/>
      <c r="N96" s="123"/>
      <c r="O96" s="114" t="str">
        <f>IF(AD$9="","",AD$9)</f>
        <v/>
      </c>
      <c r="P96" s="117"/>
      <c r="Q96" s="312" t="str">
        <f>IF(AH$9="","",AH$9)</f>
        <v/>
      </c>
      <c r="R96" s="313"/>
      <c r="S96" s="118" t="str">
        <f>IF(AL$9="","",AL$9)</f>
        <v/>
      </c>
      <c r="T96" s="119"/>
      <c r="U96" s="119"/>
      <c r="V96" s="120"/>
      <c r="W96" s="309">
        <f>IF(AQ$9="","",AQ$9)</f>
        <v>0</v>
      </c>
      <c r="X96" s="310"/>
      <c r="Y96" s="310"/>
      <c r="Z96" s="310"/>
      <c r="AA96" s="310"/>
      <c r="AB96" s="310"/>
      <c r="AC96" s="311"/>
      <c r="AD96" s="121" t="str">
        <f>IF(AL$10="","",AL$10)</f>
        <v/>
      </c>
      <c r="AE96" s="122"/>
      <c r="AF96" s="122"/>
      <c r="AG96" s="122"/>
      <c r="AH96" s="122"/>
      <c r="AI96" s="122"/>
      <c r="AJ96" s="122"/>
      <c r="AK96" s="123"/>
    </row>
    <row r="97" spans="1:37" s="2" customFormat="1" ht="23.25" customHeight="1">
      <c r="A97" s="114" t="str">
        <f>IF(X$11="","",X$11)</f>
        <v/>
      </c>
      <c r="B97" s="317"/>
      <c r="C97" s="116" t="str">
        <f>IF(Z$11="","",Z$11)</f>
        <v/>
      </c>
      <c r="D97" s="117"/>
      <c r="E97" s="121" t="str">
        <f>IF(X$12="","",X$12)</f>
        <v/>
      </c>
      <c r="F97" s="122"/>
      <c r="G97" s="122"/>
      <c r="H97" s="122"/>
      <c r="I97" s="122"/>
      <c r="J97" s="122"/>
      <c r="K97" s="122"/>
      <c r="L97" s="122"/>
      <c r="M97" s="122"/>
      <c r="N97" s="123"/>
      <c r="O97" s="114" t="str">
        <f>IF(AD$11="","",AD$11)</f>
        <v/>
      </c>
      <c r="P97" s="117"/>
      <c r="Q97" s="312" t="str">
        <f>IF(AH$11="","",AH$11)</f>
        <v/>
      </c>
      <c r="R97" s="313"/>
      <c r="S97" s="118" t="str">
        <f>IF(AL$11="","",AL$11)</f>
        <v/>
      </c>
      <c r="T97" s="119"/>
      <c r="U97" s="119"/>
      <c r="V97" s="120"/>
      <c r="W97" s="309">
        <f>IF(AQ$11="","",AQ$11)</f>
        <v>0</v>
      </c>
      <c r="X97" s="310"/>
      <c r="Y97" s="310"/>
      <c r="Z97" s="310"/>
      <c r="AA97" s="310"/>
      <c r="AB97" s="310"/>
      <c r="AC97" s="311"/>
      <c r="AD97" s="121" t="str">
        <f>IF(AL$12="","",AL$12)</f>
        <v/>
      </c>
      <c r="AE97" s="122"/>
      <c r="AF97" s="122"/>
      <c r="AG97" s="122"/>
      <c r="AH97" s="122"/>
      <c r="AI97" s="122"/>
      <c r="AJ97" s="122"/>
      <c r="AK97" s="123"/>
    </row>
    <row r="98" spans="1:37" s="2" customFormat="1" ht="23.25" customHeight="1">
      <c r="A98" s="114" t="str">
        <f>IF(X$13="","",X$13)</f>
        <v/>
      </c>
      <c r="B98" s="317"/>
      <c r="C98" s="116" t="str">
        <f>IF(Z$13="","",Z$13)</f>
        <v/>
      </c>
      <c r="D98" s="117"/>
      <c r="E98" s="121" t="str">
        <f>IF(X$14="","",X$14)</f>
        <v/>
      </c>
      <c r="F98" s="122"/>
      <c r="G98" s="122"/>
      <c r="H98" s="122"/>
      <c r="I98" s="122"/>
      <c r="J98" s="122"/>
      <c r="K98" s="122"/>
      <c r="L98" s="122"/>
      <c r="M98" s="122"/>
      <c r="N98" s="123"/>
      <c r="O98" s="114" t="str">
        <f>IF(AD$13="","",AD$13)</f>
        <v/>
      </c>
      <c r="P98" s="117"/>
      <c r="Q98" s="312" t="str">
        <f>IF(AH$13="","",AH$13)</f>
        <v/>
      </c>
      <c r="R98" s="313"/>
      <c r="S98" s="118" t="str">
        <f>IF(AL$13="","",AL$13)</f>
        <v/>
      </c>
      <c r="T98" s="119"/>
      <c r="U98" s="119"/>
      <c r="V98" s="120"/>
      <c r="W98" s="309">
        <f>IF(AQ$13="","",AQ$13)</f>
        <v>0</v>
      </c>
      <c r="X98" s="310"/>
      <c r="Y98" s="310"/>
      <c r="Z98" s="310"/>
      <c r="AA98" s="310"/>
      <c r="AB98" s="310"/>
      <c r="AC98" s="311"/>
      <c r="AD98" s="121" t="str">
        <f>IF(AL$14="","",AL$14)</f>
        <v/>
      </c>
      <c r="AE98" s="122"/>
      <c r="AF98" s="122"/>
      <c r="AG98" s="122"/>
      <c r="AH98" s="122"/>
      <c r="AI98" s="122"/>
      <c r="AJ98" s="122"/>
      <c r="AK98" s="123"/>
    </row>
    <row r="99" spans="1:37" s="2" customFormat="1" ht="23.25" customHeight="1">
      <c r="A99" s="114" t="str">
        <f>IF(X$15="","",X$15)</f>
        <v/>
      </c>
      <c r="B99" s="317"/>
      <c r="C99" s="116" t="str">
        <f>IF(Z$15="","",Z$15)</f>
        <v/>
      </c>
      <c r="D99" s="117"/>
      <c r="E99" s="121" t="str">
        <f>IF(X$16="","",X$16)</f>
        <v/>
      </c>
      <c r="F99" s="122"/>
      <c r="G99" s="122"/>
      <c r="H99" s="122"/>
      <c r="I99" s="122"/>
      <c r="J99" s="122"/>
      <c r="K99" s="122"/>
      <c r="L99" s="122"/>
      <c r="M99" s="122"/>
      <c r="N99" s="123"/>
      <c r="O99" s="114" t="str">
        <f>IF(AD$15="","",AD$15)</f>
        <v/>
      </c>
      <c r="P99" s="117"/>
      <c r="Q99" s="312" t="str">
        <f>IF(AH$15="","",AH$15)</f>
        <v/>
      </c>
      <c r="R99" s="313"/>
      <c r="S99" s="118" t="str">
        <f>IF(AL$15="","",AL$15)</f>
        <v/>
      </c>
      <c r="T99" s="119"/>
      <c r="U99" s="119"/>
      <c r="V99" s="120"/>
      <c r="W99" s="309">
        <f>IF(AQ$15="","",AQ$15)</f>
        <v>0</v>
      </c>
      <c r="X99" s="310"/>
      <c r="Y99" s="310"/>
      <c r="Z99" s="310"/>
      <c r="AA99" s="310"/>
      <c r="AB99" s="310"/>
      <c r="AC99" s="311"/>
      <c r="AD99" s="121" t="str">
        <f>IF(AL$16="","",AL$16)</f>
        <v/>
      </c>
      <c r="AE99" s="122"/>
      <c r="AF99" s="122"/>
      <c r="AG99" s="122"/>
      <c r="AH99" s="122"/>
      <c r="AI99" s="122"/>
      <c r="AJ99" s="122"/>
      <c r="AK99" s="123"/>
    </row>
    <row r="100" spans="1:37" s="2" customFormat="1" ht="23.25" customHeight="1">
      <c r="A100" s="114" t="str">
        <f>IF(X$17="","",X$17)</f>
        <v/>
      </c>
      <c r="B100" s="317"/>
      <c r="C100" s="116" t="str">
        <f>IF(Z$17="","",Z$17)</f>
        <v/>
      </c>
      <c r="D100" s="117"/>
      <c r="E100" s="121" t="str">
        <f>IF(X$18="","",X$18)</f>
        <v/>
      </c>
      <c r="F100" s="122"/>
      <c r="G100" s="122"/>
      <c r="H100" s="122"/>
      <c r="I100" s="122"/>
      <c r="J100" s="122"/>
      <c r="K100" s="122"/>
      <c r="L100" s="122"/>
      <c r="M100" s="122"/>
      <c r="N100" s="123"/>
      <c r="O100" s="114" t="str">
        <f>IF(AD$17="","",AD$17)</f>
        <v/>
      </c>
      <c r="P100" s="117"/>
      <c r="Q100" s="312" t="str">
        <f>IF(AH$17="","",AH$17)</f>
        <v/>
      </c>
      <c r="R100" s="313"/>
      <c r="S100" s="118" t="str">
        <f>IF(AL$17="","",AL$17)</f>
        <v/>
      </c>
      <c r="T100" s="119"/>
      <c r="U100" s="119"/>
      <c r="V100" s="120"/>
      <c r="W100" s="309">
        <f>IF(AQ$17="","",AQ$17)</f>
        <v>0</v>
      </c>
      <c r="X100" s="310"/>
      <c r="Y100" s="310"/>
      <c r="Z100" s="310"/>
      <c r="AA100" s="310"/>
      <c r="AB100" s="310"/>
      <c r="AC100" s="311"/>
      <c r="AD100" s="121" t="str">
        <f>IF(AL$18="","",AL$18)</f>
        <v/>
      </c>
      <c r="AE100" s="122"/>
      <c r="AF100" s="122"/>
      <c r="AG100" s="122"/>
      <c r="AH100" s="122"/>
      <c r="AI100" s="122"/>
      <c r="AJ100" s="122"/>
      <c r="AK100" s="123"/>
    </row>
    <row r="101" spans="1:37" s="2" customFormat="1" ht="23.25" customHeight="1">
      <c r="A101" s="114" t="str">
        <f>IF(X$19="","",X$19)</f>
        <v/>
      </c>
      <c r="B101" s="317"/>
      <c r="C101" s="116" t="str">
        <f>IF(Z$19="","",Z$19)</f>
        <v/>
      </c>
      <c r="D101" s="117"/>
      <c r="E101" s="121" t="str">
        <f>IF(X$20="","",X$20)</f>
        <v/>
      </c>
      <c r="F101" s="122"/>
      <c r="G101" s="122"/>
      <c r="H101" s="122"/>
      <c r="I101" s="122"/>
      <c r="J101" s="122"/>
      <c r="K101" s="122"/>
      <c r="L101" s="122"/>
      <c r="M101" s="122"/>
      <c r="N101" s="123"/>
      <c r="O101" s="114" t="str">
        <f>IF(AD$19="","",AD$19)</f>
        <v/>
      </c>
      <c r="P101" s="117"/>
      <c r="Q101" s="312" t="str">
        <f>IF(AH$19="","",AH$19)</f>
        <v/>
      </c>
      <c r="R101" s="313"/>
      <c r="S101" s="118" t="str">
        <f>IF(AL$19="","",AL$19)</f>
        <v/>
      </c>
      <c r="T101" s="119"/>
      <c r="U101" s="119"/>
      <c r="V101" s="120"/>
      <c r="W101" s="309">
        <f>IF(AQ$19="","",AQ$19)</f>
        <v>0</v>
      </c>
      <c r="X101" s="310"/>
      <c r="Y101" s="310"/>
      <c r="Z101" s="310"/>
      <c r="AA101" s="310"/>
      <c r="AB101" s="310"/>
      <c r="AC101" s="311"/>
      <c r="AD101" s="121" t="str">
        <f>IF(AL$20="","",AL$20)</f>
        <v/>
      </c>
      <c r="AE101" s="122"/>
      <c r="AF101" s="122"/>
      <c r="AG101" s="122"/>
      <c r="AH101" s="122"/>
      <c r="AI101" s="122"/>
      <c r="AJ101" s="122"/>
      <c r="AK101" s="123"/>
    </row>
    <row r="102" spans="1:37" s="2" customFormat="1" ht="23.25" customHeight="1">
      <c r="A102" s="114" t="str">
        <f>IF(X$21="","",X$21)</f>
        <v/>
      </c>
      <c r="B102" s="317"/>
      <c r="C102" s="116" t="str">
        <f>IF(Z$21="","",Z$21)</f>
        <v/>
      </c>
      <c r="D102" s="117"/>
      <c r="E102" s="114" t="str">
        <f>IF(X$22="","",X$22)</f>
        <v>合　　　　　計</v>
      </c>
      <c r="F102" s="126"/>
      <c r="G102" s="126"/>
      <c r="H102" s="126"/>
      <c r="I102" s="126"/>
      <c r="J102" s="126"/>
      <c r="K102" s="126"/>
      <c r="L102" s="126"/>
      <c r="M102" s="126"/>
      <c r="N102" s="117"/>
      <c r="O102" s="114" t="str">
        <f>IF(AD$21="","",AD$21)</f>
        <v/>
      </c>
      <c r="P102" s="117"/>
      <c r="Q102" s="312" t="str">
        <f>IF(AH$21="","",AH$21)</f>
        <v/>
      </c>
      <c r="R102" s="313"/>
      <c r="S102" s="118" t="str">
        <f>IF(AL$21="","",AL$21)</f>
        <v/>
      </c>
      <c r="T102" s="119"/>
      <c r="U102" s="119"/>
      <c r="V102" s="120"/>
      <c r="W102" s="309">
        <f>IF(AQ$21="","",AQ$21)</f>
        <v>1500000</v>
      </c>
      <c r="X102" s="310"/>
      <c r="Y102" s="310"/>
      <c r="Z102" s="310"/>
      <c r="AA102" s="310"/>
      <c r="AB102" s="310"/>
      <c r="AC102" s="311"/>
      <c r="AD102" s="121" t="str">
        <f>IF(AL$22="","",AL$22)</f>
        <v/>
      </c>
      <c r="AE102" s="122"/>
      <c r="AF102" s="122"/>
      <c r="AG102" s="122"/>
      <c r="AH102" s="122"/>
      <c r="AI102" s="122"/>
      <c r="AJ102" s="122"/>
      <c r="AK102" s="123"/>
    </row>
    <row r="103" spans="1:37" s="28" customFormat="1">
      <c r="A103" s="27"/>
      <c r="B103" s="27"/>
    </row>
    <row r="104" spans="1:37" s="17" customFormat="1" ht="25.5" customHeight="1">
      <c r="A104" s="16"/>
      <c r="B104" s="196" t="s">
        <v>32</v>
      </c>
      <c r="C104" s="196"/>
      <c r="D104" s="196"/>
      <c r="E104" s="197" t="str">
        <f>IF(I$17="","",I$17)</f>
        <v>○○銀行</v>
      </c>
      <c r="F104" s="197"/>
      <c r="G104" s="197"/>
      <c r="H104" s="197"/>
      <c r="I104" s="197"/>
      <c r="J104" s="197"/>
      <c r="K104" s="197"/>
      <c r="L104" s="175" t="str">
        <f>IF(I$18="","",I$18)</f>
        <v>××支店</v>
      </c>
      <c r="M104" s="175"/>
      <c r="N104" s="175"/>
      <c r="O104" s="175"/>
      <c r="P104" s="175"/>
      <c r="Q104" s="175"/>
      <c r="R104" s="175"/>
      <c r="T104" s="176" t="s">
        <v>140</v>
      </c>
      <c r="U104" s="176"/>
      <c r="V104" s="176"/>
      <c r="W104" s="209" t="str">
        <f>IF(I$20="","",I$20)</f>
        <v>ﾏﾙﾏﾙｾﾂﾋﾞ ﾀﾞｲﾋｮｳ ｻﾝｶｸｻﾝｶｸ ｻﾝｶｸｻﾝｶｸ</v>
      </c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</row>
    <row r="105" spans="1:37" s="17" customFormat="1" ht="25.5" customHeight="1">
      <c r="A105" s="16"/>
      <c r="B105" s="176" t="s">
        <v>36</v>
      </c>
      <c r="C105" s="176"/>
      <c r="D105" s="176"/>
      <c r="E105" s="18"/>
      <c r="F105" s="191" t="str">
        <f>IF(I$19="","",I$19)</f>
        <v>普通</v>
      </c>
      <c r="G105" s="191"/>
      <c r="H105" s="18"/>
      <c r="I105" s="18"/>
      <c r="J105" s="181">
        <f>IF(O$19="","",O$19)</f>
        <v>1234567</v>
      </c>
      <c r="K105" s="181"/>
      <c r="L105" s="181"/>
      <c r="M105" s="181"/>
      <c r="N105" s="181"/>
      <c r="O105" s="181"/>
      <c r="P105" s="181"/>
      <c r="Q105" s="181"/>
      <c r="R105" s="181"/>
      <c r="T105" s="176" t="s">
        <v>37</v>
      </c>
      <c r="U105" s="176"/>
      <c r="V105" s="176"/>
      <c r="W105" s="197" t="str">
        <f>IF(I$21="","",I$21)</f>
        <v>○○設備　代表　△△　△△</v>
      </c>
      <c r="X105" s="197"/>
      <c r="Y105" s="197"/>
      <c r="Z105" s="197"/>
      <c r="AA105" s="197"/>
      <c r="AB105" s="197"/>
      <c r="AC105" s="197"/>
      <c r="AD105" s="197"/>
      <c r="AE105" s="197"/>
      <c r="AF105" s="197"/>
      <c r="AG105" s="197"/>
      <c r="AH105" s="197"/>
      <c r="AI105" s="197"/>
      <c r="AJ105" s="197"/>
      <c r="AK105" s="197"/>
    </row>
    <row r="106" spans="1:37" s="2" customFormat="1" ht="27" customHeight="1">
      <c r="A106" s="180" t="s">
        <v>134</v>
      </c>
      <c r="B106" s="180"/>
      <c r="C106" s="180"/>
      <c r="D106" s="180"/>
      <c r="E106" s="180"/>
      <c r="F106" s="180"/>
      <c r="G106" s="180"/>
      <c r="H106" s="180"/>
      <c r="I106" s="180"/>
      <c r="J106" s="180"/>
      <c r="K106" s="180"/>
      <c r="L106" s="180"/>
      <c r="M106" s="180"/>
      <c r="N106" s="180"/>
      <c r="O106" s="180"/>
      <c r="P106" s="180"/>
      <c r="Q106" s="180"/>
      <c r="R106" s="180"/>
      <c r="S106" s="180"/>
      <c r="T106" s="180"/>
      <c r="U106" s="180"/>
      <c r="V106" s="180"/>
      <c r="W106" s="180"/>
      <c r="X106" s="180"/>
      <c r="Y106" s="180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</row>
    <row r="107" spans="1:37" s="2" customFormat="1" ht="25.5" customHeight="1">
      <c r="A107" s="177" t="s">
        <v>14</v>
      </c>
      <c r="B107" s="177"/>
      <c r="C107" s="177"/>
      <c r="D107" s="177"/>
      <c r="E107" s="177"/>
      <c r="F107" s="177"/>
      <c r="G107" s="177"/>
      <c r="H107" s="177"/>
      <c r="I107" s="177"/>
      <c r="J107" s="177"/>
      <c r="K107" s="177"/>
      <c r="L107" s="177"/>
      <c r="AB107" s="213">
        <f>I$3</f>
        <v>45230</v>
      </c>
      <c r="AC107" s="213"/>
      <c r="AD107" s="213"/>
      <c r="AE107" s="213"/>
      <c r="AF107" s="213"/>
      <c r="AG107" s="213"/>
      <c r="AH107" s="213"/>
      <c r="AI107" s="213"/>
    </row>
    <row r="108" spans="1:37" s="2" customFormat="1" ht="27.75" customHeight="1">
      <c r="A108" s="333"/>
      <c r="B108" s="333"/>
      <c r="C108" s="333"/>
      <c r="D108" s="333"/>
      <c r="E108" s="333"/>
      <c r="F108" s="333"/>
      <c r="G108" s="333"/>
      <c r="H108" s="333"/>
      <c r="I108" s="333"/>
      <c r="J108" s="333"/>
      <c r="K108" s="333"/>
      <c r="L108" s="333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</row>
    <row r="109" spans="1:37" s="2" customFormat="1">
      <c r="A109" s="114" t="s">
        <v>112</v>
      </c>
      <c r="B109" s="126"/>
      <c r="C109" s="126"/>
      <c r="D109" s="117"/>
      <c r="E109" s="114" t="s">
        <v>124</v>
      </c>
      <c r="F109" s="126"/>
      <c r="G109" s="126"/>
      <c r="H109" s="117"/>
      <c r="I109" s="114" t="s">
        <v>125</v>
      </c>
      <c r="J109" s="126"/>
      <c r="K109" s="126"/>
      <c r="L109" s="117"/>
      <c r="M109" s="114" t="s">
        <v>18</v>
      </c>
      <c r="N109" s="126"/>
      <c r="O109" s="126"/>
      <c r="P109" s="117"/>
      <c r="Q109" s="114" t="s">
        <v>11</v>
      </c>
      <c r="R109" s="126"/>
      <c r="S109" s="126"/>
      <c r="T109" s="117"/>
      <c r="X109" s="109" t="s">
        <v>116</v>
      </c>
      <c r="Y109" s="109"/>
      <c r="Z109" s="109"/>
      <c r="AA109" s="109"/>
      <c r="AB109" s="109"/>
      <c r="AC109" s="109"/>
      <c r="AD109" s="109" t="s">
        <v>117</v>
      </c>
      <c r="AE109" s="109"/>
      <c r="AF109" s="109"/>
      <c r="AG109" s="109"/>
      <c r="AH109" s="109"/>
      <c r="AI109" s="109"/>
      <c r="AJ109" s="109"/>
    </row>
    <row r="110" spans="1:37" s="2" customFormat="1" ht="39.75" customHeight="1">
      <c r="A110" s="20"/>
      <c r="B110" s="21"/>
      <c r="C110" s="21"/>
      <c r="D110" s="22"/>
      <c r="E110" s="143"/>
      <c r="F110" s="144"/>
      <c r="G110" s="144"/>
      <c r="H110" s="145"/>
      <c r="I110" s="143"/>
      <c r="J110" s="144"/>
      <c r="K110" s="144"/>
      <c r="L110" s="145"/>
      <c r="M110" s="143"/>
      <c r="N110" s="144"/>
      <c r="O110" s="144"/>
      <c r="P110" s="145"/>
      <c r="Q110" s="20"/>
      <c r="R110" s="21"/>
      <c r="S110" s="21"/>
      <c r="T110" s="22"/>
      <c r="X110" s="109" t="s">
        <v>115</v>
      </c>
      <c r="Y110" s="109"/>
      <c r="Z110" s="109"/>
      <c r="AA110" s="109"/>
      <c r="AB110" s="109"/>
      <c r="AC110" s="109"/>
      <c r="AD110" s="109" t="s">
        <v>118</v>
      </c>
      <c r="AE110" s="109"/>
      <c r="AF110" s="109"/>
      <c r="AG110" s="109"/>
      <c r="AH110" s="109"/>
      <c r="AI110" s="109"/>
      <c r="AJ110" s="109"/>
    </row>
    <row r="111" spans="1:37" s="2" customFormat="1" ht="21.75" customHeight="1">
      <c r="A111" s="6"/>
      <c r="B111" s="6"/>
      <c r="S111" s="169" t="s">
        <v>131</v>
      </c>
      <c r="T111" s="169"/>
      <c r="U111" s="169"/>
      <c r="V111" s="169"/>
      <c r="X111" s="215" t="str">
        <f>IF(I$4="","",I$4)</f>
        <v>□□市□□町123-4</v>
      </c>
      <c r="Y111" s="215"/>
      <c r="Z111" s="215"/>
      <c r="AA111" s="215"/>
      <c r="AB111" s="215"/>
      <c r="AC111" s="215"/>
      <c r="AD111" s="215"/>
      <c r="AE111" s="215"/>
      <c r="AF111" s="215"/>
      <c r="AG111" s="215"/>
      <c r="AH111" s="215"/>
      <c r="AI111" s="215"/>
      <c r="AJ111" s="215"/>
    </row>
    <row r="112" spans="1:37" s="2" customFormat="1" ht="21.75" customHeight="1">
      <c r="A112" s="6"/>
      <c r="B112" s="218" t="s">
        <v>136</v>
      </c>
      <c r="C112" s="219"/>
      <c r="D112" s="219"/>
      <c r="E112" s="219"/>
      <c r="F112" s="219"/>
      <c r="G112" s="219"/>
      <c r="H112" s="219"/>
      <c r="I112" s="219"/>
      <c r="J112" s="219"/>
      <c r="K112" s="219"/>
      <c r="L112" s="220"/>
      <c r="X112" s="216" t="str">
        <f>IF(I$5="","",I$5)</f>
        <v>○○設備</v>
      </c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" t="str">
        <f>IF(I$6="","㊞","")</f>
        <v/>
      </c>
    </row>
    <row r="113" spans="1:37" s="2" customFormat="1" ht="21.75" customHeight="1">
      <c r="A113" s="6"/>
      <c r="B113" s="324" t="s">
        <v>122</v>
      </c>
      <c r="C113" s="325"/>
      <c r="D113" s="325"/>
      <c r="E113" s="325"/>
      <c r="F113" s="325"/>
      <c r="G113" s="326"/>
      <c r="H113" s="218" t="s">
        <v>123</v>
      </c>
      <c r="I113" s="219"/>
      <c r="J113" s="219"/>
      <c r="K113" s="219"/>
      <c r="L113" s="220"/>
      <c r="X113" s="168" t="str">
        <f>IF(I$6="","",I$6)</f>
        <v>代表　△△　△△</v>
      </c>
      <c r="Y113" s="168"/>
      <c r="Z113" s="168"/>
      <c r="AA113" s="168"/>
      <c r="AB113" s="168"/>
      <c r="AC113" s="168"/>
      <c r="AD113" s="168"/>
      <c r="AE113" s="168"/>
      <c r="AF113" s="168"/>
      <c r="AG113" s="168"/>
      <c r="AH113" s="168"/>
      <c r="AI113" s="168"/>
      <c r="AJ113" s="168"/>
      <c r="AK113" s="8" t="str">
        <f>IF(AK112="","㊞","")</f>
        <v>㊞</v>
      </c>
    </row>
    <row r="114" spans="1:37" s="2" customFormat="1" ht="18.75" customHeight="1">
      <c r="A114" s="6"/>
      <c r="B114" s="6"/>
      <c r="AA114" s="214" t="s">
        <v>91</v>
      </c>
      <c r="AB114" s="214"/>
      <c r="AC114" s="168" t="str">
        <f>IF(I$7="","",I$7)</f>
        <v>XXXX-XX-XXXX</v>
      </c>
      <c r="AD114" s="168"/>
      <c r="AE114" s="168"/>
      <c r="AF114" s="168"/>
      <c r="AG114" s="168"/>
      <c r="AH114" s="168"/>
      <c r="AI114" s="168"/>
      <c r="AJ114" s="168"/>
    </row>
    <row r="115" spans="1:37" s="2" customFormat="1" ht="14.25">
      <c r="A115" s="6"/>
      <c r="B115" s="6"/>
      <c r="S115" s="169"/>
      <c r="T115" s="169"/>
      <c r="U115" s="169"/>
      <c r="V115" s="169"/>
      <c r="AC115" s="9"/>
      <c r="AD115" s="9"/>
      <c r="AE115" s="9"/>
      <c r="AF115" s="9"/>
      <c r="AG115" s="9"/>
      <c r="AH115" s="9"/>
      <c r="AI115" s="9"/>
      <c r="AJ115" s="9"/>
    </row>
    <row r="116" spans="1:37" s="2" customFormat="1" ht="24" customHeight="1">
      <c r="A116" s="2" t="s">
        <v>12</v>
      </c>
      <c r="AE116" s="132" t="s">
        <v>152</v>
      </c>
      <c r="AF116" s="132"/>
      <c r="AG116" s="132"/>
      <c r="AH116" s="132"/>
      <c r="AI116" s="132"/>
      <c r="AJ116" s="132"/>
      <c r="AK116" s="132"/>
    </row>
    <row r="117" spans="1:37" s="2" customFormat="1" ht="7.5" customHeight="1">
      <c r="A117" s="6"/>
      <c r="B117" s="6"/>
    </row>
    <row r="118" spans="1:37" s="2" customFormat="1" ht="16.5" customHeight="1">
      <c r="A118" s="143" t="s">
        <v>2</v>
      </c>
      <c r="B118" s="144"/>
      <c r="C118" s="144"/>
      <c r="D118" s="145"/>
      <c r="E118" s="143" t="s">
        <v>3</v>
      </c>
      <c r="F118" s="144"/>
      <c r="G118" s="144"/>
      <c r="H118" s="144"/>
      <c r="I118" s="144"/>
      <c r="J118" s="144"/>
      <c r="K118" s="144"/>
      <c r="L118" s="144"/>
      <c r="M118" s="145"/>
      <c r="N118" s="143" t="s">
        <v>4</v>
      </c>
      <c r="O118" s="144"/>
      <c r="P118" s="144"/>
      <c r="Q118" s="144"/>
      <c r="R118" s="145"/>
      <c r="S118" s="143" t="str">
        <f>S$37</f>
        <v>10%対象額</v>
      </c>
      <c r="T118" s="144"/>
      <c r="U118" s="144"/>
      <c r="V118" s="144"/>
      <c r="W118" s="144"/>
      <c r="X118" s="144"/>
      <c r="Y118" s="145"/>
      <c r="Z118" s="185" t="str">
        <f>Z$37</f>
        <v>10%消費税</v>
      </c>
      <c r="AA118" s="185"/>
      <c r="AB118" s="185"/>
      <c r="AC118" s="185"/>
      <c r="AD118" s="185"/>
      <c r="AE118" s="143" t="s">
        <v>13</v>
      </c>
      <c r="AF118" s="144"/>
      <c r="AG118" s="144"/>
      <c r="AH118" s="144"/>
      <c r="AI118" s="144"/>
      <c r="AJ118" s="144"/>
      <c r="AK118" s="145"/>
    </row>
    <row r="119" spans="1:37" s="2" customFormat="1" ht="34.5" customHeight="1">
      <c r="A119" s="143">
        <f>IF(I$9="","",I$9)</f>
        <v>12345</v>
      </c>
      <c r="B119" s="144"/>
      <c r="C119" s="144"/>
      <c r="D119" s="145"/>
      <c r="E119" s="188" t="str">
        <f>IF(I$10="","",I$10)</f>
        <v>○○邸排水設備工事</v>
      </c>
      <c r="F119" s="189"/>
      <c r="G119" s="189"/>
      <c r="H119" s="189"/>
      <c r="I119" s="189"/>
      <c r="J119" s="189"/>
      <c r="K119" s="189"/>
      <c r="L119" s="189"/>
      <c r="M119" s="190"/>
      <c r="N119" s="114" t="str">
        <f>IF(I$11="","",I$11)</f>
        <v>田本社長</v>
      </c>
      <c r="O119" s="126"/>
      <c r="P119" s="126"/>
      <c r="Q119" s="126"/>
      <c r="R119" s="117"/>
      <c r="S119" s="210">
        <f>AE125</f>
        <v>1500000</v>
      </c>
      <c r="T119" s="211"/>
      <c r="U119" s="211"/>
      <c r="V119" s="211"/>
      <c r="W119" s="211"/>
      <c r="X119" s="211"/>
      <c r="Y119" s="212"/>
      <c r="Z119" s="330">
        <f>Z$38</f>
        <v>150000</v>
      </c>
      <c r="AA119" s="331"/>
      <c r="AB119" s="331"/>
      <c r="AC119" s="331"/>
      <c r="AD119" s="332"/>
      <c r="AE119" s="210">
        <f>S119+Z119</f>
        <v>1650000</v>
      </c>
      <c r="AF119" s="211"/>
      <c r="AG119" s="211"/>
      <c r="AH119" s="211"/>
      <c r="AI119" s="211"/>
      <c r="AJ119" s="211"/>
      <c r="AK119" s="212"/>
    </row>
    <row r="120" spans="1:37" s="2" customFormat="1">
      <c r="A120" s="6"/>
      <c r="B120" s="6"/>
    </row>
    <row r="121" spans="1:37" s="2" customFormat="1" ht="24" customHeight="1">
      <c r="A121" s="2" t="s">
        <v>20</v>
      </c>
    </row>
    <row r="122" spans="1:37" s="2" customFormat="1" ht="7.5" customHeight="1">
      <c r="A122" s="6"/>
      <c r="B122" s="6"/>
    </row>
    <row r="123" spans="1:37" s="2" customFormat="1" ht="16.5" customHeight="1">
      <c r="A123" s="143" t="s">
        <v>5</v>
      </c>
      <c r="B123" s="144"/>
      <c r="C123" s="144"/>
      <c r="D123" s="144"/>
      <c r="E123" s="144"/>
      <c r="F123" s="144"/>
      <c r="G123" s="145"/>
      <c r="H123" s="198">
        <f>IF(I$14="","",I$14)</f>
        <v>10</v>
      </c>
      <c r="I123" s="199"/>
      <c r="J123" s="186" t="s">
        <v>16</v>
      </c>
      <c r="K123" s="186"/>
      <c r="L123" s="186"/>
      <c r="M123" s="186"/>
      <c r="N123" s="186"/>
      <c r="O123" s="186"/>
      <c r="P123" s="187"/>
      <c r="Q123" s="143" t="s">
        <v>17</v>
      </c>
      <c r="R123" s="144"/>
      <c r="S123" s="144"/>
      <c r="T123" s="144"/>
      <c r="U123" s="144"/>
      <c r="V123" s="144"/>
      <c r="W123" s="145"/>
      <c r="X123" s="143" t="s">
        <v>9</v>
      </c>
      <c r="Y123" s="144"/>
      <c r="Z123" s="144"/>
      <c r="AA123" s="144"/>
      <c r="AB123" s="144"/>
      <c r="AC123" s="144"/>
      <c r="AD123" s="145"/>
      <c r="AE123" s="143" t="s">
        <v>13</v>
      </c>
      <c r="AF123" s="144"/>
      <c r="AG123" s="144"/>
      <c r="AH123" s="144"/>
      <c r="AI123" s="144"/>
      <c r="AJ123" s="144"/>
      <c r="AK123" s="145"/>
    </row>
    <row r="124" spans="1:37" s="2" customFormat="1">
      <c r="A124" s="10"/>
      <c r="B124" s="11"/>
      <c r="C124" s="11"/>
      <c r="D124" s="11"/>
      <c r="E124" s="11"/>
      <c r="F124" s="11"/>
      <c r="G124" s="12"/>
      <c r="H124" s="192" t="s">
        <v>8</v>
      </c>
      <c r="I124" s="320"/>
      <c r="J124" s="203" t="s">
        <v>40</v>
      </c>
      <c r="K124" s="173"/>
      <c r="L124" s="173"/>
      <c r="M124" s="173"/>
      <c r="N124" s="173"/>
      <c r="O124" s="173"/>
      <c r="P124" s="174"/>
      <c r="Q124" s="13" t="s">
        <v>41</v>
      </c>
      <c r="R124" s="14"/>
      <c r="S124" s="14"/>
      <c r="T124" s="14"/>
      <c r="U124" s="14"/>
      <c r="V124" s="14"/>
      <c r="W124" s="15"/>
      <c r="X124" s="172" t="s">
        <v>42</v>
      </c>
      <c r="Y124" s="173"/>
      <c r="Z124" s="173"/>
      <c r="AA124" s="173"/>
      <c r="AB124" s="173"/>
      <c r="AC124" s="173"/>
      <c r="AD124" s="174"/>
      <c r="AE124" s="172" t="s">
        <v>43</v>
      </c>
      <c r="AF124" s="173"/>
      <c r="AG124" s="173"/>
      <c r="AH124" s="173"/>
      <c r="AI124" s="173"/>
      <c r="AJ124" s="173"/>
      <c r="AK124" s="174"/>
    </row>
    <row r="125" spans="1:37" s="2" customFormat="1" ht="21" customHeight="1">
      <c r="A125" s="146">
        <f>IF(I$13="","",I$13)</f>
        <v>3600000</v>
      </c>
      <c r="B125" s="147"/>
      <c r="C125" s="147"/>
      <c r="D125" s="147"/>
      <c r="E125" s="147"/>
      <c r="F125" s="147"/>
      <c r="G125" s="148"/>
      <c r="H125" s="194">
        <f>IF(I$15="","",I$15)</f>
        <v>55</v>
      </c>
      <c r="I125" s="319"/>
      <c r="J125" s="318">
        <f>A125*H125/100</f>
        <v>1980000</v>
      </c>
      <c r="K125" s="147"/>
      <c r="L125" s="147"/>
      <c r="M125" s="147"/>
      <c r="N125" s="147"/>
      <c r="O125" s="147"/>
      <c r="P125" s="148"/>
      <c r="Q125" s="200">
        <f>Q44</f>
        <v>1700000</v>
      </c>
      <c r="R125" s="201"/>
      <c r="S125" s="201"/>
      <c r="T125" s="201"/>
      <c r="U125" s="201"/>
      <c r="V125" s="201"/>
      <c r="W125" s="202"/>
      <c r="X125" s="146">
        <f>IF(I$16="","",I$16)</f>
        <v>200000</v>
      </c>
      <c r="Y125" s="147"/>
      <c r="Z125" s="147"/>
      <c r="AA125" s="147"/>
      <c r="AB125" s="147"/>
      <c r="AC125" s="147"/>
      <c r="AD125" s="148"/>
      <c r="AE125" s="146">
        <f>Q125-X125</f>
        <v>1500000</v>
      </c>
      <c r="AF125" s="147"/>
      <c r="AG125" s="147"/>
      <c r="AH125" s="147"/>
      <c r="AI125" s="147"/>
      <c r="AJ125" s="147"/>
      <c r="AK125" s="148"/>
    </row>
    <row r="126" spans="1:37" s="2" customFormat="1">
      <c r="A126" s="6"/>
      <c r="B126" s="6"/>
    </row>
    <row r="127" spans="1:37" s="2" customFormat="1" ht="24" customHeight="1">
      <c r="A127" s="2" t="s">
        <v>19</v>
      </c>
    </row>
    <row r="128" spans="1:37" s="2" customFormat="1" ht="7.5" customHeight="1">
      <c r="A128" s="6"/>
      <c r="B128" s="6"/>
    </row>
    <row r="129" spans="1:37" s="2" customFormat="1" ht="16.5" customHeight="1">
      <c r="A129" s="143" t="s">
        <v>21</v>
      </c>
      <c r="B129" s="144"/>
      <c r="C129" s="144"/>
      <c r="D129" s="144"/>
      <c r="E129" s="144"/>
      <c r="F129" s="144"/>
      <c r="G129" s="145"/>
      <c r="H129" s="143" t="s">
        <v>22</v>
      </c>
      <c r="I129" s="144"/>
      <c r="J129" s="144"/>
      <c r="K129" s="144"/>
      <c r="L129" s="144"/>
      <c r="M129" s="144"/>
      <c r="N129" s="145"/>
      <c r="O129" s="143" t="s">
        <v>23</v>
      </c>
      <c r="P129" s="144"/>
      <c r="Q129" s="144"/>
      <c r="R129" s="144"/>
      <c r="S129" s="144"/>
      <c r="T129" s="144"/>
      <c r="U129" s="145"/>
      <c r="V129" s="205" t="s">
        <v>24</v>
      </c>
      <c r="W129" s="206"/>
      <c r="X129" s="143" t="s">
        <v>25</v>
      </c>
      <c r="Y129" s="144"/>
      <c r="Z129" s="144"/>
      <c r="AA129" s="145"/>
      <c r="AB129" s="143" t="s">
        <v>60</v>
      </c>
      <c r="AC129" s="144"/>
      <c r="AD129" s="144"/>
      <c r="AE129" s="144"/>
      <c r="AF129" s="145"/>
      <c r="AG129" s="143" t="s">
        <v>61</v>
      </c>
      <c r="AH129" s="144"/>
      <c r="AI129" s="144"/>
      <c r="AJ129" s="144"/>
      <c r="AK129" s="145"/>
    </row>
    <row r="130" spans="1:37" s="2" customFormat="1" ht="34.5" customHeight="1">
      <c r="A130" s="20"/>
      <c r="B130" s="21"/>
      <c r="C130" s="21"/>
      <c r="D130" s="21"/>
      <c r="E130" s="21"/>
      <c r="F130" s="21"/>
      <c r="G130" s="21"/>
      <c r="H130" s="143"/>
      <c r="I130" s="144"/>
      <c r="J130" s="144"/>
      <c r="K130" s="144"/>
      <c r="L130" s="144"/>
      <c r="M130" s="144"/>
      <c r="N130" s="145"/>
      <c r="O130" s="327"/>
      <c r="P130" s="328"/>
      <c r="Q130" s="328"/>
      <c r="R130" s="328"/>
      <c r="S130" s="328"/>
      <c r="T130" s="328"/>
      <c r="U130" s="329"/>
      <c r="V130" s="207"/>
      <c r="W130" s="208"/>
      <c r="X130" s="151"/>
      <c r="Y130" s="152"/>
      <c r="Z130" s="152"/>
      <c r="AA130" s="153"/>
      <c r="AB130" s="127" t="s">
        <v>8</v>
      </c>
      <c r="AC130" s="128"/>
      <c r="AD130" s="128"/>
      <c r="AE130" s="128"/>
      <c r="AF130" s="129"/>
      <c r="AG130" s="127" t="s">
        <v>8</v>
      </c>
      <c r="AH130" s="128"/>
      <c r="AI130" s="128"/>
      <c r="AJ130" s="128"/>
      <c r="AK130" s="129"/>
    </row>
    <row r="131" spans="1:37" s="2" customFormat="1">
      <c r="A131" s="6"/>
      <c r="B131" s="6"/>
    </row>
    <row r="132" spans="1:37" s="28" customFormat="1" ht="18.75" customHeight="1">
      <c r="A132" s="114" t="s">
        <v>7</v>
      </c>
      <c r="B132" s="126"/>
      <c r="C132" s="126" t="s">
        <v>10</v>
      </c>
      <c r="D132" s="117"/>
      <c r="E132" s="114" t="s">
        <v>26</v>
      </c>
      <c r="F132" s="126"/>
      <c r="G132" s="126"/>
      <c r="H132" s="126"/>
      <c r="I132" s="126"/>
      <c r="J132" s="126"/>
      <c r="K132" s="126"/>
      <c r="L132" s="126"/>
      <c r="M132" s="126"/>
      <c r="N132" s="117"/>
      <c r="O132" s="114" t="s">
        <v>27</v>
      </c>
      <c r="P132" s="117"/>
      <c r="Q132" s="114" t="s">
        <v>28</v>
      </c>
      <c r="R132" s="117"/>
      <c r="S132" s="114" t="s">
        <v>29</v>
      </c>
      <c r="T132" s="126"/>
      <c r="U132" s="126"/>
      <c r="V132" s="117"/>
      <c r="W132" s="114" t="s">
        <v>30</v>
      </c>
      <c r="X132" s="126"/>
      <c r="Y132" s="126"/>
      <c r="Z132" s="126"/>
      <c r="AA132" s="126"/>
      <c r="AB132" s="126"/>
      <c r="AC132" s="117"/>
      <c r="AD132" s="114" t="s">
        <v>31</v>
      </c>
      <c r="AE132" s="126"/>
      <c r="AF132" s="126"/>
      <c r="AG132" s="126"/>
      <c r="AH132" s="126"/>
      <c r="AI132" s="126"/>
      <c r="AJ132" s="126"/>
      <c r="AK132" s="117"/>
    </row>
    <row r="133" spans="1:37" s="28" customFormat="1" ht="23.25" customHeight="1">
      <c r="A133" s="114">
        <f>IF(X$3="","",X$3)</f>
        <v>10</v>
      </c>
      <c r="B133" s="317"/>
      <c r="C133" s="116">
        <f>IF(Z$3="","",Z$3)</f>
        <v>31</v>
      </c>
      <c r="D133" s="117"/>
      <c r="E133" s="121" t="str">
        <f>IF(X$4="","",X$4)</f>
        <v>配管工事</v>
      </c>
      <c r="F133" s="122"/>
      <c r="G133" s="122"/>
      <c r="H133" s="122"/>
      <c r="I133" s="122"/>
      <c r="J133" s="122"/>
      <c r="K133" s="122"/>
      <c r="L133" s="122"/>
      <c r="M133" s="122"/>
      <c r="N133" s="123"/>
      <c r="O133" s="114" t="str">
        <f>IF(AD$3="","",AD$3)</f>
        <v>式</v>
      </c>
      <c r="P133" s="117"/>
      <c r="Q133" s="312">
        <f>IF(AH$3="","",AH$3)</f>
        <v>1</v>
      </c>
      <c r="R133" s="313"/>
      <c r="S133" s="118" t="str">
        <f>IF(AL$3="","",AL$3)</f>
        <v/>
      </c>
      <c r="T133" s="119"/>
      <c r="U133" s="119"/>
      <c r="V133" s="120"/>
      <c r="W133" s="309">
        <f>IF(AQ$3="","",AQ$3)</f>
        <v>1500000</v>
      </c>
      <c r="X133" s="310"/>
      <c r="Y133" s="310"/>
      <c r="Z133" s="310"/>
      <c r="AA133" s="310"/>
      <c r="AB133" s="310"/>
      <c r="AC133" s="311"/>
      <c r="AD133" s="121" t="str">
        <f>IF(AL$4="","",AL$4)</f>
        <v/>
      </c>
      <c r="AE133" s="122"/>
      <c r="AF133" s="122"/>
      <c r="AG133" s="122"/>
      <c r="AH133" s="122"/>
      <c r="AI133" s="122"/>
      <c r="AJ133" s="122"/>
      <c r="AK133" s="123"/>
    </row>
    <row r="134" spans="1:37" s="28" customFormat="1" ht="23.25" customHeight="1">
      <c r="A134" s="114" t="str">
        <f>IF(X$5="","",X$5)</f>
        <v/>
      </c>
      <c r="B134" s="317"/>
      <c r="C134" s="116" t="str">
        <f>IF(Z$5="","",Z$5)</f>
        <v/>
      </c>
      <c r="D134" s="117"/>
      <c r="E134" s="121" t="str">
        <f>IF(X$6="","",X$6)</f>
        <v/>
      </c>
      <c r="F134" s="122"/>
      <c r="G134" s="122"/>
      <c r="H134" s="122"/>
      <c r="I134" s="122"/>
      <c r="J134" s="122"/>
      <c r="K134" s="122"/>
      <c r="L134" s="122"/>
      <c r="M134" s="122"/>
      <c r="N134" s="123"/>
      <c r="O134" s="114" t="str">
        <f>IF(AD$5="","",AD$5)</f>
        <v/>
      </c>
      <c r="P134" s="117"/>
      <c r="Q134" s="312" t="str">
        <f>IF(AH$5="","",AH$5)</f>
        <v/>
      </c>
      <c r="R134" s="313"/>
      <c r="S134" s="118" t="str">
        <f>IF(AL$5="","",AL$5)</f>
        <v/>
      </c>
      <c r="T134" s="119"/>
      <c r="U134" s="119"/>
      <c r="V134" s="120"/>
      <c r="W134" s="309">
        <f>IF(AQ$5="","",AQ$5)</f>
        <v>0</v>
      </c>
      <c r="X134" s="310"/>
      <c r="Y134" s="310"/>
      <c r="Z134" s="310"/>
      <c r="AA134" s="310"/>
      <c r="AB134" s="310"/>
      <c r="AC134" s="311"/>
      <c r="AD134" s="121" t="str">
        <f>IF(AL$6="","",AL$6)</f>
        <v/>
      </c>
      <c r="AE134" s="122"/>
      <c r="AF134" s="122"/>
      <c r="AG134" s="122"/>
      <c r="AH134" s="122"/>
      <c r="AI134" s="122"/>
      <c r="AJ134" s="122"/>
      <c r="AK134" s="123"/>
    </row>
    <row r="135" spans="1:37" s="28" customFormat="1" ht="23.25" customHeight="1">
      <c r="A135" s="114" t="str">
        <f>IF(X$7="","",X$7)</f>
        <v/>
      </c>
      <c r="B135" s="317"/>
      <c r="C135" s="116" t="str">
        <f>IF(Z$7="","",Z$7)</f>
        <v/>
      </c>
      <c r="D135" s="117"/>
      <c r="E135" s="121" t="str">
        <f>IF(X$8="","",X$8)</f>
        <v/>
      </c>
      <c r="F135" s="122"/>
      <c r="G135" s="122"/>
      <c r="H135" s="122"/>
      <c r="I135" s="122"/>
      <c r="J135" s="122"/>
      <c r="K135" s="122"/>
      <c r="L135" s="122"/>
      <c r="M135" s="122"/>
      <c r="N135" s="123"/>
      <c r="O135" s="114" t="str">
        <f>IF(AD$7="","",AD$7)</f>
        <v/>
      </c>
      <c r="P135" s="117"/>
      <c r="Q135" s="312" t="str">
        <f>IF(AH$7="","",AH$7)</f>
        <v/>
      </c>
      <c r="R135" s="313"/>
      <c r="S135" s="118" t="str">
        <f>IF(AL$7="","",AL$7)</f>
        <v/>
      </c>
      <c r="T135" s="119"/>
      <c r="U135" s="119"/>
      <c r="V135" s="120"/>
      <c r="W135" s="309">
        <f>IF(AQ$7="","",AQ$7)</f>
        <v>0</v>
      </c>
      <c r="X135" s="310"/>
      <c r="Y135" s="310"/>
      <c r="Z135" s="310"/>
      <c r="AA135" s="310"/>
      <c r="AB135" s="310"/>
      <c r="AC135" s="311"/>
      <c r="AD135" s="121" t="str">
        <f>IF(AL$8="","",AL$8)</f>
        <v/>
      </c>
      <c r="AE135" s="122"/>
      <c r="AF135" s="122"/>
      <c r="AG135" s="122"/>
      <c r="AH135" s="122"/>
      <c r="AI135" s="122"/>
      <c r="AJ135" s="122"/>
      <c r="AK135" s="123"/>
    </row>
    <row r="136" spans="1:37" s="28" customFormat="1" ht="23.25" customHeight="1">
      <c r="A136" s="114" t="str">
        <f>IF(X$9="","",X$9)</f>
        <v/>
      </c>
      <c r="B136" s="317"/>
      <c r="C136" s="116" t="str">
        <f>IF(Z$9="","",Z$9)</f>
        <v/>
      </c>
      <c r="D136" s="117"/>
      <c r="E136" s="121" t="str">
        <f>IF(X$10="","",X$10)</f>
        <v/>
      </c>
      <c r="F136" s="122"/>
      <c r="G136" s="122"/>
      <c r="H136" s="122"/>
      <c r="I136" s="122"/>
      <c r="J136" s="122"/>
      <c r="K136" s="122"/>
      <c r="L136" s="122"/>
      <c r="M136" s="122"/>
      <c r="N136" s="123"/>
      <c r="O136" s="114" t="str">
        <f>IF(AD$9="","",AD$9)</f>
        <v/>
      </c>
      <c r="P136" s="117"/>
      <c r="Q136" s="312" t="str">
        <f>IF(AH$9="","",AH$9)</f>
        <v/>
      </c>
      <c r="R136" s="313"/>
      <c r="S136" s="118" t="str">
        <f>IF(AL$9="","",AL$9)</f>
        <v/>
      </c>
      <c r="T136" s="119"/>
      <c r="U136" s="119"/>
      <c r="V136" s="120"/>
      <c r="W136" s="309">
        <f>IF(AQ$9="","",AQ$9)</f>
        <v>0</v>
      </c>
      <c r="X136" s="310"/>
      <c r="Y136" s="310"/>
      <c r="Z136" s="310"/>
      <c r="AA136" s="310"/>
      <c r="AB136" s="310"/>
      <c r="AC136" s="311"/>
      <c r="AD136" s="121" t="str">
        <f>IF(AL$10="","",AL$10)</f>
        <v/>
      </c>
      <c r="AE136" s="122"/>
      <c r="AF136" s="122"/>
      <c r="AG136" s="122"/>
      <c r="AH136" s="122"/>
      <c r="AI136" s="122"/>
      <c r="AJ136" s="122"/>
      <c r="AK136" s="123"/>
    </row>
    <row r="137" spans="1:37" s="28" customFormat="1" ht="23.25" customHeight="1">
      <c r="A137" s="114" t="str">
        <f>IF(X$11="","",X$11)</f>
        <v/>
      </c>
      <c r="B137" s="317"/>
      <c r="C137" s="116" t="str">
        <f>IF(Z$11="","",Z$11)</f>
        <v/>
      </c>
      <c r="D137" s="117"/>
      <c r="E137" s="121" t="str">
        <f>IF(X$12="","",X$12)</f>
        <v/>
      </c>
      <c r="F137" s="122"/>
      <c r="G137" s="122"/>
      <c r="H137" s="122"/>
      <c r="I137" s="122"/>
      <c r="J137" s="122"/>
      <c r="K137" s="122"/>
      <c r="L137" s="122"/>
      <c r="M137" s="122"/>
      <c r="N137" s="123"/>
      <c r="O137" s="114" t="str">
        <f>IF(AD$11="","",AD$11)</f>
        <v/>
      </c>
      <c r="P137" s="117"/>
      <c r="Q137" s="312" t="str">
        <f>IF(AH$11="","",AH$11)</f>
        <v/>
      </c>
      <c r="R137" s="313"/>
      <c r="S137" s="118" t="str">
        <f>IF(AL$11="","",AL$11)</f>
        <v/>
      </c>
      <c r="T137" s="119"/>
      <c r="U137" s="119"/>
      <c r="V137" s="120"/>
      <c r="W137" s="309">
        <f>IF(AQ$11="","",AQ$11)</f>
        <v>0</v>
      </c>
      <c r="X137" s="310"/>
      <c r="Y137" s="310"/>
      <c r="Z137" s="310"/>
      <c r="AA137" s="310"/>
      <c r="AB137" s="310"/>
      <c r="AC137" s="311"/>
      <c r="AD137" s="121" t="str">
        <f>IF(AL$12="","",AL$12)</f>
        <v/>
      </c>
      <c r="AE137" s="122"/>
      <c r="AF137" s="122"/>
      <c r="AG137" s="122"/>
      <c r="AH137" s="122"/>
      <c r="AI137" s="122"/>
      <c r="AJ137" s="122"/>
      <c r="AK137" s="123"/>
    </row>
    <row r="138" spans="1:37" s="28" customFormat="1" ht="23.25" customHeight="1">
      <c r="A138" s="114" t="str">
        <f>IF(X$13="","",X$13)</f>
        <v/>
      </c>
      <c r="B138" s="317"/>
      <c r="C138" s="116" t="str">
        <f>IF(Z$13="","",Z$13)</f>
        <v/>
      </c>
      <c r="D138" s="117"/>
      <c r="E138" s="121" t="str">
        <f>IF(X$14="","",X$14)</f>
        <v/>
      </c>
      <c r="F138" s="122"/>
      <c r="G138" s="122"/>
      <c r="H138" s="122"/>
      <c r="I138" s="122"/>
      <c r="J138" s="122"/>
      <c r="K138" s="122"/>
      <c r="L138" s="122"/>
      <c r="M138" s="122"/>
      <c r="N138" s="123"/>
      <c r="O138" s="114" t="str">
        <f>IF(AD$13="","",AD$13)</f>
        <v/>
      </c>
      <c r="P138" s="117"/>
      <c r="Q138" s="312" t="str">
        <f>IF(AH$13="","",AH$13)</f>
        <v/>
      </c>
      <c r="R138" s="313"/>
      <c r="S138" s="118" t="str">
        <f>IF(AL$13="","",AL$13)</f>
        <v/>
      </c>
      <c r="T138" s="119"/>
      <c r="U138" s="119"/>
      <c r="V138" s="120"/>
      <c r="W138" s="309">
        <f>IF(AQ$13="","",AQ$13)</f>
        <v>0</v>
      </c>
      <c r="X138" s="310"/>
      <c r="Y138" s="310"/>
      <c r="Z138" s="310"/>
      <c r="AA138" s="310"/>
      <c r="AB138" s="310"/>
      <c r="AC138" s="311"/>
      <c r="AD138" s="121" t="str">
        <f>IF(AL$14="","",AL$14)</f>
        <v/>
      </c>
      <c r="AE138" s="122"/>
      <c r="AF138" s="122"/>
      <c r="AG138" s="122"/>
      <c r="AH138" s="122"/>
      <c r="AI138" s="122"/>
      <c r="AJ138" s="122"/>
      <c r="AK138" s="123"/>
    </row>
    <row r="139" spans="1:37" s="28" customFormat="1" ht="23.25" customHeight="1">
      <c r="A139" s="114" t="str">
        <f>IF(X$15="","",X$15)</f>
        <v/>
      </c>
      <c r="B139" s="317"/>
      <c r="C139" s="116" t="str">
        <f>IF(Z$15="","",Z$15)</f>
        <v/>
      </c>
      <c r="D139" s="117"/>
      <c r="E139" s="121" t="str">
        <f>IF(X$16="","",X$16)</f>
        <v/>
      </c>
      <c r="F139" s="122"/>
      <c r="G139" s="122"/>
      <c r="H139" s="122"/>
      <c r="I139" s="122"/>
      <c r="J139" s="122"/>
      <c r="K139" s="122"/>
      <c r="L139" s="122"/>
      <c r="M139" s="122"/>
      <c r="N139" s="123"/>
      <c r="O139" s="114" t="str">
        <f>IF(AD$15="","",AD$15)</f>
        <v/>
      </c>
      <c r="P139" s="117"/>
      <c r="Q139" s="312" t="str">
        <f>IF(AH$15="","",AH$15)</f>
        <v/>
      </c>
      <c r="R139" s="313"/>
      <c r="S139" s="118" t="str">
        <f>IF(AL$15="","",AL$15)</f>
        <v/>
      </c>
      <c r="T139" s="119"/>
      <c r="U139" s="119"/>
      <c r="V139" s="120"/>
      <c r="W139" s="309">
        <f>IF(AQ$15="","",AQ$15)</f>
        <v>0</v>
      </c>
      <c r="X139" s="310"/>
      <c r="Y139" s="310"/>
      <c r="Z139" s="310"/>
      <c r="AA139" s="310"/>
      <c r="AB139" s="310"/>
      <c r="AC139" s="311"/>
      <c r="AD139" s="121" t="str">
        <f>IF(AL$16="","",AL$16)</f>
        <v/>
      </c>
      <c r="AE139" s="122"/>
      <c r="AF139" s="122"/>
      <c r="AG139" s="122"/>
      <c r="AH139" s="122"/>
      <c r="AI139" s="122"/>
      <c r="AJ139" s="122"/>
      <c r="AK139" s="123"/>
    </row>
    <row r="140" spans="1:37" s="28" customFormat="1" ht="23.25" customHeight="1">
      <c r="A140" s="114" t="str">
        <f>IF(X$17="","",X$17)</f>
        <v/>
      </c>
      <c r="B140" s="317"/>
      <c r="C140" s="116" t="str">
        <f>IF(Z$17="","",Z$17)</f>
        <v/>
      </c>
      <c r="D140" s="117"/>
      <c r="E140" s="121" t="str">
        <f>IF(X$18="","",X$18)</f>
        <v/>
      </c>
      <c r="F140" s="122"/>
      <c r="G140" s="122"/>
      <c r="H140" s="122"/>
      <c r="I140" s="122"/>
      <c r="J140" s="122"/>
      <c r="K140" s="122"/>
      <c r="L140" s="122"/>
      <c r="M140" s="122"/>
      <c r="N140" s="123"/>
      <c r="O140" s="114" t="str">
        <f>IF(AD$17="","",AD$17)</f>
        <v/>
      </c>
      <c r="P140" s="117"/>
      <c r="Q140" s="312" t="str">
        <f>IF(AH$17="","",AH$17)</f>
        <v/>
      </c>
      <c r="R140" s="313"/>
      <c r="S140" s="118" t="str">
        <f>IF(AL$17="","",AL$17)</f>
        <v/>
      </c>
      <c r="T140" s="119"/>
      <c r="U140" s="119"/>
      <c r="V140" s="120"/>
      <c r="W140" s="309">
        <f>IF(AQ$17="","",AQ$17)</f>
        <v>0</v>
      </c>
      <c r="X140" s="310"/>
      <c r="Y140" s="310"/>
      <c r="Z140" s="310"/>
      <c r="AA140" s="310"/>
      <c r="AB140" s="310"/>
      <c r="AC140" s="311"/>
      <c r="AD140" s="121" t="str">
        <f>IF(AL$18="","",AL$18)</f>
        <v/>
      </c>
      <c r="AE140" s="122"/>
      <c r="AF140" s="122"/>
      <c r="AG140" s="122"/>
      <c r="AH140" s="122"/>
      <c r="AI140" s="122"/>
      <c r="AJ140" s="122"/>
      <c r="AK140" s="123"/>
    </row>
    <row r="141" spans="1:37" s="28" customFormat="1" ht="23.25" customHeight="1">
      <c r="A141" s="114" t="str">
        <f>IF(X$19="","",X$19)</f>
        <v/>
      </c>
      <c r="B141" s="317"/>
      <c r="C141" s="116" t="str">
        <f>IF(Z$19="","",Z$19)</f>
        <v/>
      </c>
      <c r="D141" s="117"/>
      <c r="E141" s="121" t="str">
        <f>IF(X$20="","",X$20)</f>
        <v/>
      </c>
      <c r="F141" s="122"/>
      <c r="G141" s="122"/>
      <c r="H141" s="122"/>
      <c r="I141" s="122"/>
      <c r="J141" s="122"/>
      <c r="K141" s="122"/>
      <c r="L141" s="122"/>
      <c r="M141" s="122"/>
      <c r="N141" s="123"/>
      <c r="O141" s="114" t="str">
        <f>IF(AD$19="","",AD$19)</f>
        <v/>
      </c>
      <c r="P141" s="117"/>
      <c r="Q141" s="312" t="str">
        <f>IF(AH$19="","",AH$19)</f>
        <v/>
      </c>
      <c r="R141" s="313"/>
      <c r="S141" s="118" t="str">
        <f>IF(AL$19="","",AL$19)</f>
        <v/>
      </c>
      <c r="T141" s="119"/>
      <c r="U141" s="119"/>
      <c r="V141" s="120"/>
      <c r="W141" s="309">
        <f>IF(AQ$19="","",AQ$19)</f>
        <v>0</v>
      </c>
      <c r="X141" s="310"/>
      <c r="Y141" s="310"/>
      <c r="Z141" s="310"/>
      <c r="AA141" s="310"/>
      <c r="AB141" s="310"/>
      <c r="AC141" s="311"/>
      <c r="AD141" s="121" t="str">
        <f>IF(AL$20="","",AL$20)</f>
        <v/>
      </c>
      <c r="AE141" s="122"/>
      <c r="AF141" s="122"/>
      <c r="AG141" s="122"/>
      <c r="AH141" s="122"/>
      <c r="AI141" s="122"/>
      <c r="AJ141" s="122"/>
      <c r="AK141" s="123"/>
    </row>
    <row r="142" spans="1:37" s="28" customFormat="1" ht="23.25" customHeight="1">
      <c r="A142" s="114" t="str">
        <f>IF(X$21="","",X$21)</f>
        <v/>
      </c>
      <c r="B142" s="317"/>
      <c r="C142" s="116" t="str">
        <f>IF(Z$21="","",Z$21)</f>
        <v/>
      </c>
      <c r="D142" s="117"/>
      <c r="E142" s="114" t="str">
        <f>IF(X$22="","",X$22)</f>
        <v>合　　　　　計</v>
      </c>
      <c r="F142" s="126"/>
      <c r="G142" s="126"/>
      <c r="H142" s="126"/>
      <c r="I142" s="126"/>
      <c r="J142" s="126"/>
      <c r="K142" s="126"/>
      <c r="L142" s="126"/>
      <c r="M142" s="126"/>
      <c r="N142" s="117"/>
      <c r="O142" s="114" t="str">
        <f>IF(AD$21="","",AD$21)</f>
        <v/>
      </c>
      <c r="P142" s="117"/>
      <c r="Q142" s="312" t="str">
        <f>IF(AH$21="","",AH$21)</f>
        <v/>
      </c>
      <c r="R142" s="313"/>
      <c r="S142" s="118" t="str">
        <f>IF(AL$21="","",AL$21)</f>
        <v/>
      </c>
      <c r="T142" s="119"/>
      <c r="U142" s="119"/>
      <c r="V142" s="120"/>
      <c r="W142" s="309">
        <f>IF(AQ$21="","",AQ$21)</f>
        <v>1500000</v>
      </c>
      <c r="X142" s="310"/>
      <c r="Y142" s="310"/>
      <c r="Z142" s="310"/>
      <c r="AA142" s="310"/>
      <c r="AB142" s="310"/>
      <c r="AC142" s="311"/>
      <c r="AD142" s="121" t="str">
        <f>IF(AL$22="","",AL$22)</f>
        <v/>
      </c>
      <c r="AE142" s="122"/>
      <c r="AF142" s="122"/>
      <c r="AG142" s="122"/>
      <c r="AH142" s="122"/>
      <c r="AI142" s="122"/>
      <c r="AJ142" s="122"/>
      <c r="AK142" s="123"/>
    </row>
    <row r="143" spans="1:37" s="28" customFormat="1">
      <c r="A143" s="27"/>
      <c r="B143" s="27"/>
    </row>
    <row r="144" spans="1:37" s="17" customFormat="1" ht="25.5" customHeight="1">
      <c r="A144" s="16"/>
      <c r="B144" s="196" t="s">
        <v>32</v>
      </c>
      <c r="C144" s="196"/>
      <c r="D144" s="196"/>
      <c r="E144" s="197" t="str">
        <f>IF(I$17="","",I$17)</f>
        <v>○○銀行</v>
      </c>
      <c r="F144" s="197"/>
      <c r="G144" s="197"/>
      <c r="H144" s="197"/>
      <c r="I144" s="197"/>
      <c r="J144" s="197"/>
      <c r="K144" s="197"/>
      <c r="L144" s="175" t="str">
        <f>IF(I$18="","",I$18)</f>
        <v>××支店</v>
      </c>
      <c r="M144" s="175"/>
      <c r="N144" s="175"/>
      <c r="O144" s="175"/>
      <c r="P144" s="175"/>
      <c r="Q144" s="175"/>
      <c r="R144" s="175"/>
      <c r="T144" s="176" t="s">
        <v>140</v>
      </c>
      <c r="U144" s="176"/>
      <c r="V144" s="176"/>
      <c r="W144" s="209" t="str">
        <f>IF(I$20="","",I$20)</f>
        <v>ﾏﾙﾏﾙｾﾂﾋﾞ ﾀﾞｲﾋｮｳ ｻﾝｶｸｻﾝｶｸ ｻﾝｶｸｻﾝｶｸ</v>
      </c>
      <c r="X144" s="209"/>
      <c r="Y144" s="209"/>
      <c r="Z144" s="209"/>
      <c r="AA144" s="209"/>
      <c r="AB144" s="209"/>
      <c r="AC144" s="209"/>
      <c r="AD144" s="209"/>
      <c r="AE144" s="209"/>
      <c r="AF144" s="209"/>
      <c r="AG144" s="209"/>
      <c r="AH144" s="209"/>
      <c r="AI144" s="209"/>
      <c r="AJ144" s="209"/>
      <c r="AK144" s="209"/>
    </row>
    <row r="145" spans="1:37" s="17" customFormat="1" ht="25.5" customHeight="1">
      <c r="A145" s="16"/>
      <c r="B145" s="176" t="s">
        <v>36</v>
      </c>
      <c r="C145" s="176"/>
      <c r="D145" s="176"/>
      <c r="E145" s="18"/>
      <c r="F145" s="191" t="str">
        <f>IF(I$19="","",I$19)</f>
        <v>普通</v>
      </c>
      <c r="G145" s="191"/>
      <c r="H145" s="18"/>
      <c r="I145" s="18"/>
      <c r="J145" s="181">
        <f>IF(O$19="","",O$19)</f>
        <v>1234567</v>
      </c>
      <c r="K145" s="181"/>
      <c r="L145" s="181"/>
      <c r="M145" s="181"/>
      <c r="N145" s="181"/>
      <c r="O145" s="181"/>
      <c r="P145" s="181"/>
      <c r="Q145" s="181"/>
      <c r="R145" s="181"/>
      <c r="T145" s="176" t="s">
        <v>37</v>
      </c>
      <c r="U145" s="176"/>
      <c r="V145" s="176"/>
      <c r="W145" s="197" t="str">
        <f>IF(I$21="","",I$21)</f>
        <v>○○設備　代表　△△　△△</v>
      </c>
      <c r="X145" s="197"/>
      <c r="Y145" s="197"/>
      <c r="Z145" s="197"/>
      <c r="AA145" s="197"/>
      <c r="AB145" s="197"/>
      <c r="AC145" s="197"/>
      <c r="AD145" s="197"/>
      <c r="AE145" s="197"/>
      <c r="AF145" s="197"/>
      <c r="AG145" s="197"/>
      <c r="AH145" s="197"/>
      <c r="AI145" s="197"/>
      <c r="AJ145" s="197"/>
      <c r="AK145" s="197"/>
    </row>
  </sheetData>
  <mergeCells count="642">
    <mergeCell ref="B145:D145"/>
    <mergeCell ref="T145:V145"/>
    <mergeCell ref="L144:R144"/>
    <mergeCell ref="A123:G123"/>
    <mergeCell ref="Q123:W123"/>
    <mergeCell ref="A125:G125"/>
    <mergeCell ref="Q125:W125"/>
    <mergeCell ref="H123:I123"/>
    <mergeCell ref="W144:AK144"/>
    <mergeCell ref="W145:AK145"/>
    <mergeCell ref="A119:D119"/>
    <mergeCell ref="S119:Y119"/>
    <mergeCell ref="S115:V115"/>
    <mergeCell ref="D20:H20"/>
    <mergeCell ref="I20:S20"/>
    <mergeCell ref="D21:H21"/>
    <mergeCell ref="I21:S21"/>
    <mergeCell ref="S75:V75"/>
    <mergeCell ref="S78:Y78"/>
    <mergeCell ref="S79:Y79"/>
    <mergeCell ref="X72:AJ72"/>
    <mergeCell ref="AC74:AJ74"/>
    <mergeCell ref="AE76:AK76"/>
    <mergeCell ref="V89:W90"/>
    <mergeCell ref="A89:G89"/>
    <mergeCell ref="H90:N90"/>
    <mergeCell ref="H85:I85"/>
    <mergeCell ref="Q83:W83"/>
    <mergeCell ref="A83:G83"/>
    <mergeCell ref="H89:N89"/>
    <mergeCell ref="Q94:R94"/>
    <mergeCell ref="E92:N92"/>
    <mergeCell ref="Q92:R92"/>
    <mergeCell ref="X73:AJ73"/>
    <mergeCell ref="B112:L112"/>
    <mergeCell ref="X112:AJ112"/>
    <mergeCell ref="C94:D94"/>
    <mergeCell ref="C92:D92"/>
    <mergeCell ref="J84:P84"/>
    <mergeCell ref="A85:G85"/>
    <mergeCell ref="Q85:W85"/>
    <mergeCell ref="E93:N93"/>
    <mergeCell ref="O93:P93"/>
    <mergeCell ref="A92:B92"/>
    <mergeCell ref="O92:P92"/>
    <mergeCell ref="O89:U89"/>
    <mergeCell ref="O90:U90"/>
    <mergeCell ref="A93:B93"/>
    <mergeCell ref="J85:P85"/>
    <mergeCell ref="S93:V93"/>
    <mergeCell ref="A38:D38"/>
    <mergeCell ref="E38:M38"/>
    <mergeCell ref="I14:J14"/>
    <mergeCell ref="D15:H15"/>
    <mergeCell ref="D16:H16"/>
    <mergeCell ref="D17:H17"/>
    <mergeCell ref="B17:C21"/>
    <mergeCell ref="E29:H29"/>
    <mergeCell ref="S37:Y37"/>
    <mergeCell ref="B11:H11"/>
    <mergeCell ref="D19:H19"/>
    <mergeCell ref="I17:S17"/>
    <mergeCell ref="D18:H18"/>
    <mergeCell ref="I11:S11"/>
    <mergeCell ref="B12:H12"/>
    <mergeCell ref="I12:R12"/>
    <mergeCell ref="I13:S13"/>
    <mergeCell ref="I15:J15"/>
    <mergeCell ref="B13:C16"/>
    <mergeCell ref="Q96:R96"/>
    <mergeCell ref="AE83:AK83"/>
    <mergeCell ref="X84:AD84"/>
    <mergeCell ref="S38:Y38"/>
    <mergeCell ref="N38:R38"/>
    <mergeCell ref="X32:AJ32"/>
    <mergeCell ref="Z37:AD37"/>
    <mergeCell ref="Z38:AD38"/>
    <mergeCell ref="AA33:AB33"/>
    <mergeCell ref="AC33:AJ33"/>
    <mergeCell ref="W142:AC142"/>
    <mergeCell ref="AD142:AK142"/>
    <mergeCell ref="S142:V142"/>
    <mergeCell ref="AD141:AK141"/>
    <mergeCell ref="W141:AC141"/>
    <mergeCell ref="X83:AD83"/>
    <mergeCell ref="X125:AD125"/>
    <mergeCell ref="AB129:AF129"/>
    <mergeCell ref="S96:V96"/>
    <mergeCell ref="S97:V97"/>
    <mergeCell ref="Q141:R141"/>
    <mergeCell ref="Q142:R142"/>
    <mergeCell ref="W136:AC136"/>
    <mergeCell ref="W137:AC137"/>
    <mergeCell ref="T144:V144"/>
    <mergeCell ref="AE118:AK118"/>
    <mergeCell ref="S141:V141"/>
    <mergeCell ref="AD140:AK140"/>
    <mergeCell ref="S140:V140"/>
    <mergeCell ref="AD133:AK133"/>
    <mergeCell ref="Z79:AD79"/>
    <mergeCell ref="AE79:AK79"/>
    <mergeCell ref="Z78:AD78"/>
    <mergeCell ref="AE78:AK78"/>
    <mergeCell ref="F145:G145"/>
    <mergeCell ref="J145:R145"/>
    <mergeCell ref="Q133:R133"/>
    <mergeCell ref="W133:AC133"/>
    <mergeCell ref="S133:V133"/>
    <mergeCell ref="E144:K144"/>
    <mergeCell ref="X85:AD85"/>
    <mergeCell ref="AE85:AK85"/>
    <mergeCell ref="AE84:AK84"/>
    <mergeCell ref="AB90:AF90"/>
    <mergeCell ref="AG90:AK90"/>
    <mergeCell ref="X89:AA89"/>
    <mergeCell ref="AG89:AK89"/>
    <mergeCell ref="AB89:AF89"/>
    <mergeCell ref="W140:AC140"/>
    <mergeCell ref="O140:P140"/>
    <mergeCell ref="C140:D140"/>
    <mergeCell ref="E140:N140"/>
    <mergeCell ref="Q140:R140"/>
    <mergeCell ref="AD92:AK92"/>
    <mergeCell ref="S92:V92"/>
    <mergeCell ref="W93:AC93"/>
    <mergeCell ref="Q97:R97"/>
    <mergeCell ref="Q98:R98"/>
    <mergeCell ref="C102:D102"/>
    <mergeCell ref="S102:V102"/>
    <mergeCell ref="Q102:R102"/>
    <mergeCell ref="A107:L108"/>
    <mergeCell ref="Q109:T109"/>
    <mergeCell ref="M110:P110"/>
    <mergeCell ref="B105:D105"/>
    <mergeCell ref="T105:V105"/>
    <mergeCell ref="Q138:R138"/>
    <mergeCell ref="Q137:R137"/>
    <mergeCell ref="S139:V139"/>
    <mergeCell ref="AD139:AK139"/>
    <mergeCell ref="W139:AC139"/>
    <mergeCell ref="W138:AC138"/>
    <mergeCell ref="AD138:AK138"/>
    <mergeCell ref="S138:V138"/>
    <mergeCell ref="AE125:AK125"/>
    <mergeCell ref="AG129:AK129"/>
    <mergeCell ref="V129:W130"/>
    <mergeCell ref="X130:AA130"/>
    <mergeCell ref="AB130:AF130"/>
    <mergeCell ref="AG130:AK130"/>
    <mergeCell ref="X129:AA129"/>
    <mergeCell ref="AD136:AK136"/>
    <mergeCell ref="W134:AC134"/>
    <mergeCell ref="S134:V134"/>
    <mergeCell ref="W135:AC135"/>
    <mergeCell ref="S135:V135"/>
    <mergeCell ref="S136:V136"/>
    <mergeCell ref="B144:D144"/>
    <mergeCell ref="A139:B139"/>
    <mergeCell ref="C139:D139"/>
    <mergeCell ref="Q136:R136"/>
    <mergeCell ref="Q135:R135"/>
    <mergeCell ref="A134:B134"/>
    <mergeCell ref="E134:N134"/>
    <mergeCell ref="A135:B135"/>
    <mergeCell ref="Q139:R139"/>
    <mergeCell ref="E139:N139"/>
    <mergeCell ref="A142:B142"/>
    <mergeCell ref="E142:N142"/>
    <mergeCell ref="O142:P142"/>
    <mergeCell ref="C142:D142"/>
    <mergeCell ref="AD132:AK132"/>
    <mergeCell ref="AD137:AK137"/>
    <mergeCell ref="A132:B132"/>
    <mergeCell ref="S137:V137"/>
    <mergeCell ref="AD134:AK134"/>
    <mergeCell ref="AD135:AK135"/>
    <mergeCell ref="O137:P137"/>
    <mergeCell ref="C137:D137"/>
    <mergeCell ref="A141:B141"/>
    <mergeCell ref="E141:N141"/>
    <mergeCell ref="O141:P141"/>
    <mergeCell ref="C141:D141"/>
    <mergeCell ref="O139:P139"/>
    <mergeCell ref="A140:B140"/>
    <mergeCell ref="A129:G129"/>
    <mergeCell ref="C138:D138"/>
    <mergeCell ref="E138:N138"/>
    <mergeCell ref="A136:B136"/>
    <mergeCell ref="C136:D136"/>
    <mergeCell ref="A137:B137"/>
    <mergeCell ref="E137:N137"/>
    <mergeCell ref="A133:B133"/>
    <mergeCell ref="S132:V132"/>
    <mergeCell ref="H129:N129"/>
    <mergeCell ref="O138:P138"/>
    <mergeCell ref="E110:H110"/>
    <mergeCell ref="I110:L110"/>
    <mergeCell ref="M109:P109"/>
    <mergeCell ref="J125:P125"/>
    <mergeCell ref="E136:N136"/>
    <mergeCell ref="O136:P136"/>
    <mergeCell ref="E135:N135"/>
    <mergeCell ref="A138:B138"/>
    <mergeCell ref="C135:D135"/>
    <mergeCell ref="Q134:R134"/>
    <mergeCell ref="E132:N132"/>
    <mergeCell ref="O132:P132"/>
    <mergeCell ref="C132:D132"/>
    <mergeCell ref="O134:P134"/>
    <mergeCell ref="C134:D134"/>
    <mergeCell ref="E133:N133"/>
    <mergeCell ref="O135:P135"/>
    <mergeCell ref="O133:P133"/>
    <mergeCell ref="C133:D133"/>
    <mergeCell ref="Q132:R132"/>
    <mergeCell ref="X123:AD123"/>
    <mergeCell ref="H125:I125"/>
    <mergeCell ref="H124:I124"/>
    <mergeCell ref="W132:AC132"/>
    <mergeCell ref="H130:N130"/>
    <mergeCell ref="O129:U129"/>
    <mergeCell ref="O130:U130"/>
    <mergeCell ref="T104:V104"/>
    <mergeCell ref="A106:AK106"/>
    <mergeCell ref="A109:D109"/>
    <mergeCell ref="E109:H109"/>
    <mergeCell ref="I109:L109"/>
    <mergeCell ref="L104:R104"/>
    <mergeCell ref="F105:G105"/>
    <mergeCell ref="J105:R105"/>
    <mergeCell ref="AB107:AI107"/>
    <mergeCell ref="E104:K104"/>
    <mergeCell ref="AE119:AK119"/>
    <mergeCell ref="J124:P124"/>
    <mergeCell ref="J123:P123"/>
    <mergeCell ref="AE123:AK123"/>
    <mergeCell ref="AE124:AK124"/>
    <mergeCell ref="X124:AD124"/>
    <mergeCell ref="Z119:AD119"/>
    <mergeCell ref="E119:M119"/>
    <mergeCell ref="N119:R119"/>
    <mergeCell ref="Z118:AD118"/>
    <mergeCell ref="X111:AJ111"/>
    <mergeCell ref="S118:Y118"/>
    <mergeCell ref="A118:D118"/>
    <mergeCell ref="B113:G113"/>
    <mergeCell ref="H113:L113"/>
    <mergeCell ref="X113:AJ113"/>
    <mergeCell ref="E118:M118"/>
    <mergeCell ref="N118:R118"/>
    <mergeCell ref="S111:V111"/>
    <mergeCell ref="W101:AC101"/>
    <mergeCell ref="AD101:AK101"/>
    <mergeCell ref="A101:B101"/>
    <mergeCell ref="E101:N101"/>
    <mergeCell ref="O101:P101"/>
    <mergeCell ref="C101:D101"/>
    <mergeCell ref="S101:V101"/>
    <mergeCell ref="Q101:R101"/>
    <mergeCell ref="AA114:AB114"/>
    <mergeCell ref="AC114:AJ114"/>
    <mergeCell ref="B104:D104"/>
    <mergeCell ref="A102:B102"/>
    <mergeCell ref="E102:N102"/>
    <mergeCell ref="O102:P102"/>
    <mergeCell ref="W102:AC102"/>
    <mergeCell ref="W104:AK104"/>
    <mergeCell ref="W105:AK105"/>
    <mergeCell ref="AD102:AK102"/>
    <mergeCell ref="S100:V100"/>
    <mergeCell ref="W99:AC99"/>
    <mergeCell ref="AD99:AK99"/>
    <mergeCell ref="A99:B99"/>
    <mergeCell ref="E99:N99"/>
    <mergeCell ref="O99:P99"/>
    <mergeCell ref="C99:D99"/>
    <mergeCell ref="Q99:R99"/>
    <mergeCell ref="S99:V99"/>
    <mergeCell ref="AD98:AK98"/>
    <mergeCell ref="S98:V98"/>
    <mergeCell ref="A98:B98"/>
    <mergeCell ref="W100:AC100"/>
    <mergeCell ref="AD100:AK100"/>
    <mergeCell ref="A100:B100"/>
    <mergeCell ref="E100:N100"/>
    <mergeCell ref="O100:P100"/>
    <mergeCell ref="C100:D100"/>
    <mergeCell ref="Q100:R100"/>
    <mergeCell ref="C97:D97"/>
    <mergeCell ref="E98:N98"/>
    <mergeCell ref="O98:P98"/>
    <mergeCell ref="A97:B97"/>
    <mergeCell ref="C98:D98"/>
    <mergeCell ref="W98:AC98"/>
    <mergeCell ref="W97:AC97"/>
    <mergeCell ref="E97:N97"/>
    <mergeCell ref="O97:P97"/>
    <mergeCell ref="AD93:AK93"/>
    <mergeCell ref="AD95:AK95"/>
    <mergeCell ref="W96:AC96"/>
    <mergeCell ref="AD96:AK96"/>
    <mergeCell ref="AD97:AK97"/>
    <mergeCell ref="S95:V95"/>
    <mergeCell ref="Q93:R93"/>
    <mergeCell ref="E95:N95"/>
    <mergeCell ref="O95:P95"/>
    <mergeCell ref="Q95:R95"/>
    <mergeCell ref="A94:B94"/>
    <mergeCell ref="C93:D93"/>
    <mergeCell ref="E94:N94"/>
    <mergeCell ref="O94:P94"/>
    <mergeCell ref="AD94:AK94"/>
    <mergeCell ref="S94:V94"/>
    <mergeCell ref="C96:D96"/>
    <mergeCell ref="A96:B96"/>
    <mergeCell ref="C95:D95"/>
    <mergeCell ref="E96:N96"/>
    <mergeCell ref="O96:P96"/>
    <mergeCell ref="W94:AC94"/>
    <mergeCell ref="A95:B95"/>
    <mergeCell ref="W95:AC95"/>
    <mergeCell ref="X71:AJ71"/>
    <mergeCell ref="A54:B54"/>
    <mergeCell ref="A61:B61"/>
    <mergeCell ref="C61:D61"/>
    <mergeCell ref="E61:N61"/>
    <mergeCell ref="E69:H69"/>
    <mergeCell ref="I69:L69"/>
    <mergeCell ref="M69:P69"/>
    <mergeCell ref="S71:V71"/>
    <mergeCell ref="AA74:AB74"/>
    <mergeCell ref="A62:B62"/>
    <mergeCell ref="C62:D62"/>
    <mergeCell ref="E62:N62"/>
    <mergeCell ref="O62:P62"/>
    <mergeCell ref="Q62:R62"/>
    <mergeCell ref="S62:V62"/>
    <mergeCell ref="W62:AC62"/>
    <mergeCell ref="T64:V64"/>
    <mergeCell ref="W65:AK65"/>
    <mergeCell ref="N78:R78"/>
    <mergeCell ref="A79:D79"/>
    <mergeCell ref="A60:B60"/>
    <mergeCell ref="C60:D60"/>
    <mergeCell ref="E60:N60"/>
    <mergeCell ref="E58:N58"/>
    <mergeCell ref="A59:B59"/>
    <mergeCell ref="C59:D59"/>
    <mergeCell ref="E59:N59"/>
    <mergeCell ref="B65:D65"/>
    <mergeCell ref="D13:H13"/>
    <mergeCell ref="D14:H14"/>
    <mergeCell ref="I16:S16"/>
    <mergeCell ref="H84:I84"/>
    <mergeCell ref="A78:D78"/>
    <mergeCell ref="E79:M79"/>
    <mergeCell ref="H83:I83"/>
    <mergeCell ref="J83:P83"/>
    <mergeCell ref="N79:R79"/>
    <mergeCell ref="E78:M78"/>
    <mergeCell ref="C57:D57"/>
    <mergeCell ref="A44:G44"/>
    <mergeCell ref="O59:P59"/>
    <mergeCell ref="O60:P60"/>
    <mergeCell ref="E53:N53"/>
    <mergeCell ref="O53:P53"/>
    <mergeCell ref="E52:N52"/>
    <mergeCell ref="A47:AK50"/>
    <mergeCell ref="O52:P52"/>
    <mergeCell ref="C53:D53"/>
    <mergeCell ref="X43:AD43"/>
    <mergeCell ref="AE43:AK43"/>
    <mergeCell ref="A58:B58"/>
    <mergeCell ref="C58:D58"/>
    <mergeCell ref="O58:P58"/>
    <mergeCell ref="C54:D54"/>
    <mergeCell ref="E54:N54"/>
    <mergeCell ref="O54:P54"/>
    <mergeCell ref="A53:B53"/>
    <mergeCell ref="A52:B52"/>
    <mergeCell ref="U15:U16"/>
    <mergeCell ref="AB15:AC15"/>
    <mergeCell ref="U19:U20"/>
    <mergeCell ref="V18:W18"/>
    <mergeCell ref="V19:W19"/>
    <mergeCell ref="AB19:AC19"/>
    <mergeCell ref="V16:W16"/>
    <mergeCell ref="V15:W15"/>
    <mergeCell ref="V17:W17"/>
    <mergeCell ref="V22:W22"/>
    <mergeCell ref="X22:AI22"/>
    <mergeCell ref="AJ22:AK22"/>
    <mergeCell ref="AJ19:AK19"/>
    <mergeCell ref="AB21:AC21"/>
    <mergeCell ref="AD21:AE21"/>
    <mergeCell ref="AH21:AI21"/>
    <mergeCell ref="AD19:AE19"/>
    <mergeCell ref="X20:AI20"/>
    <mergeCell ref="AH19:AI19"/>
    <mergeCell ref="I9:S9"/>
    <mergeCell ref="I10:S10"/>
    <mergeCell ref="B3:H3"/>
    <mergeCell ref="B4:H4"/>
    <mergeCell ref="B5:H5"/>
    <mergeCell ref="B6:H6"/>
    <mergeCell ref="B8:H8"/>
    <mergeCell ref="B9:H9"/>
    <mergeCell ref="B10:H10"/>
    <mergeCell ref="L19:N19"/>
    <mergeCell ref="O19:S19"/>
    <mergeCell ref="B7:H7"/>
    <mergeCell ref="AF9:AG9"/>
    <mergeCell ref="X10:AI10"/>
    <mergeCell ref="V11:W11"/>
    <mergeCell ref="U11:U12"/>
    <mergeCell ref="U7:U8"/>
    <mergeCell ref="AB7:AC7"/>
    <mergeCell ref="V8:W8"/>
    <mergeCell ref="AE38:AK38"/>
    <mergeCell ref="M28:P28"/>
    <mergeCell ref="AB5:AC5"/>
    <mergeCell ref="AD5:AE5"/>
    <mergeCell ref="AF5:AG5"/>
    <mergeCell ref="A57:B57"/>
    <mergeCell ref="W56:AC56"/>
    <mergeCell ref="Q55:R55"/>
    <mergeCell ref="I18:S18"/>
    <mergeCell ref="I19:K19"/>
    <mergeCell ref="H42:I42"/>
    <mergeCell ref="H44:I44"/>
    <mergeCell ref="J43:P43"/>
    <mergeCell ref="H43:I43"/>
    <mergeCell ref="N37:R37"/>
    <mergeCell ref="I29:L29"/>
    <mergeCell ref="J42:P42"/>
    <mergeCell ref="A56:B56"/>
    <mergeCell ref="C56:D56"/>
    <mergeCell ref="E56:N56"/>
    <mergeCell ref="O56:P56"/>
    <mergeCell ref="Q56:R56"/>
    <mergeCell ref="A55:B55"/>
    <mergeCell ref="C55:D55"/>
    <mergeCell ref="E55:N55"/>
    <mergeCell ref="E57:N57"/>
    <mergeCell ref="O57:P57"/>
    <mergeCell ref="Q42:W42"/>
    <mergeCell ref="S57:V57"/>
    <mergeCell ref="W57:AC57"/>
    <mergeCell ref="S55:V55"/>
    <mergeCell ref="S56:V56"/>
    <mergeCell ref="J44:P44"/>
    <mergeCell ref="W54:AC54"/>
    <mergeCell ref="W53:AC53"/>
    <mergeCell ref="AH17:AI17"/>
    <mergeCell ref="Q57:R57"/>
    <mergeCell ref="D22:H22"/>
    <mergeCell ref="I22:J22"/>
    <mergeCell ref="I24:J24"/>
    <mergeCell ref="I23:J23"/>
    <mergeCell ref="S30:V30"/>
    <mergeCell ref="S34:V34"/>
    <mergeCell ref="E37:M37"/>
    <mergeCell ref="I28:L28"/>
    <mergeCell ref="U21:U22"/>
    <mergeCell ref="V21:W21"/>
    <mergeCell ref="A42:G42"/>
    <mergeCell ref="AD55:AK55"/>
    <mergeCell ref="E28:H28"/>
    <mergeCell ref="A37:D37"/>
    <mergeCell ref="X30:AJ30"/>
    <mergeCell ref="O55:P55"/>
    <mergeCell ref="C52:D52"/>
    <mergeCell ref="AB26:AI26"/>
    <mergeCell ref="I7:S7"/>
    <mergeCell ref="I8:S8"/>
    <mergeCell ref="V7:W7"/>
    <mergeCell ref="X8:AI8"/>
    <mergeCell ref="AD7:AE7"/>
    <mergeCell ref="AF7:AG7"/>
    <mergeCell ref="AH7:AI7"/>
    <mergeCell ref="AD9:AE9"/>
    <mergeCell ref="V10:W10"/>
    <mergeCell ref="AD11:AE11"/>
    <mergeCell ref="AF11:AG11"/>
    <mergeCell ref="V9:W9"/>
    <mergeCell ref="U9:U10"/>
    <mergeCell ref="AB9:AC9"/>
    <mergeCell ref="AB11:AC11"/>
    <mergeCell ref="AH5:AI5"/>
    <mergeCell ref="X4:AI4"/>
    <mergeCell ref="AD3:AE3"/>
    <mergeCell ref="AH9:AI9"/>
    <mergeCell ref="I5:S5"/>
    <mergeCell ref="U5:U6"/>
    <mergeCell ref="V5:W5"/>
    <mergeCell ref="X6:AI6"/>
    <mergeCell ref="I6:S6"/>
    <mergeCell ref="V6:W6"/>
    <mergeCell ref="AO3:AP3"/>
    <mergeCell ref="AL3:AN3"/>
    <mergeCell ref="AQ3:AS3"/>
    <mergeCell ref="V4:W4"/>
    <mergeCell ref="AF3:AG3"/>
    <mergeCell ref="AH3:AI3"/>
    <mergeCell ref="AJ3:AK3"/>
    <mergeCell ref="I4:S4"/>
    <mergeCell ref="V3:W3"/>
    <mergeCell ref="I3:S3"/>
    <mergeCell ref="U3:U4"/>
    <mergeCell ref="AB3:AC3"/>
    <mergeCell ref="AQ9:AS9"/>
    <mergeCell ref="AQ5:AS5"/>
    <mergeCell ref="AJ5:AK5"/>
    <mergeCell ref="AL5:AN5"/>
    <mergeCell ref="AO5:AP5"/>
    <mergeCell ref="AL4:AS4"/>
    <mergeCell ref="AJ6:AK6"/>
    <mergeCell ref="AJ7:AK7"/>
    <mergeCell ref="AL7:AN7"/>
    <mergeCell ref="AJ11:AK11"/>
    <mergeCell ref="AL11:AN11"/>
    <mergeCell ref="AJ4:AK4"/>
    <mergeCell ref="AL8:AS8"/>
    <mergeCell ref="AJ9:AK9"/>
    <mergeCell ref="AL9:AN9"/>
    <mergeCell ref="AO9:AP9"/>
    <mergeCell ref="AQ7:AS7"/>
    <mergeCell ref="AO7:AP7"/>
    <mergeCell ref="AL6:AS6"/>
    <mergeCell ref="V20:W20"/>
    <mergeCell ref="AQ13:AS13"/>
    <mergeCell ref="AJ10:AK10"/>
    <mergeCell ref="AH11:AI11"/>
    <mergeCell ref="AL10:AS10"/>
    <mergeCell ref="AO11:AP11"/>
    <mergeCell ref="AQ11:AS11"/>
    <mergeCell ref="AJ8:AK8"/>
    <mergeCell ref="V12:W12"/>
    <mergeCell ref="V13:W13"/>
    <mergeCell ref="AB13:AC13"/>
    <mergeCell ref="AJ12:AK12"/>
    <mergeCell ref="AL14:AS14"/>
    <mergeCell ref="AD13:AE13"/>
    <mergeCell ref="AF13:AG13"/>
    <mergeCell ref="AH13:AI13"/>
    <mergeCell ref="AL13:AN13"/>
    <mergeCell ref="AQ15:AS15"/>
    <mergeCell ref="X16:AI16"/>
    <mergeCell ref="AJ16:AK16"/>
    <mergeCell ref="X12:AI12"/>
    <mergeCell ref="V14:W14"/>
    <mergeCell ref="X14:AI14"/>
    <mergeCell ref="AO13:AP13"/>
    <mergeCell ref="AJ13:AK13"/>
    <mergeCell ref="AJ14:AK14"/>
    <mergeCell ref="Q53:R53"/>
    <mergeCell ref="S53:V53"/>
    <mergeCell ref="S59:V59"/>
    <mergeCell ref="AD62:AK62"/>
    <mergeCell ref="AO15:AP15"/>
    <mergeCell ref="AL12:AS12"/>
    <mergeCell ref="X18:AI18"/>
    <mergeCell ref="AD15:AE15"/>
    <mergeCell ref="AF15:AG15"/>
    <mergeCell ref="AL16:AS16"/>
    <mergeCell ref="X44:AD44"/>
    <mergeCell ref="M29:P29"/>
    <mergeCell ref="Q52:R52"/>
    <mergeCell ref="X31:AJ31"/>
    <mergeCell ref="T65:V65"/>
    <mergeCell ref="F65:G65"/>
    <mergeCell ref="J65:R65"/>
    <mergeCell ref="AE42:AK42"/>
    <mergeCell ref="Q54:R54"/>
    <mergeCell ref="S54:V54"/>
    <mergeCell ref="A1:AT1"/>
    <mergeCell ref="AB67:AI67"/>
    <mergeCell ref="AL17:AN17"/>
    <mergeCell ref="AH15:AI15"/>
    <mergeCell ref="AJ15:AK15"/>
    <mergeCell ref="AL15:AN15"/>
    <mergeCell ref="AQ17:AS17"/>
    <mergeCell ref="AJ18:AK18"/>
    <mergeCell ref="AJ21:AK21"/>
    <mergeCell ref="AL21:AN21"/>
    <mergeCell ref="AL18:AS18"/>
    <mergeCell ref="AO17:AP17"/>
    <mergeCell ref="X42:AD42"/>
    <mergeCell ref="U17:U18"/>
    <mergeCell ref="AB17:AC17"/>
    <mergeCell ref="AD17:AE17"/>
    <mergeCell ref="AO19:AP19"/>
    <mergeCell ref="AO21:AP21"/>
    <mergeCell ref="AQ21:AS21"/>
    <mergeCell ref="AE37:AK37"/>
    <mergeCell ref="AF17:AG17"/>
    <mergeCell ref="Q61:R61"/>
    <mergeCell ref="E64:K64"/>
    <mergeCell ref="AD60:AK60"/>
    <mergeCell ref="AD59:AK59"/>
    <mergeCell ref="S61:V61"/>
    <mergeCell ref="W61:AC61"/>
    <mergeCell ref="S60:V60"/>
    <mergeCell ref="AJ17:AK17"/>
    <mergeCell ref="S52:V52"/>
    <mergeCell ref="Q59:R59"/>
    <mergeCell ref="Q58:R58"/>
    <mergeCell ref="AD61:AK61"/>
    <mergeCell ref="Q60:R60"/>
    <mergeCell ref="A66:AK66"/>
    <mergeCell ref="B64:D64"/>
    <mergeCell ref="W64:AK64"/>
    <mergeCell ref="AE116:AK116"/>
    <mergeCell ref="A70:N70"/>
    <mergeCell ref="W92:AC92"/>
    <mergeCell ref="X90:AA90"/>
    <mergeCell ref="U13:U14"/>
    <mergeCell ref="L64:R64"/>
    <mergeCell ref="AD54:AK54"/>
    <mergeCell ref="AD56:AK56"/>
    <mergeCell ref="W55:AC55"/>
    <mergeCell ref="AE35:AK35"/>
    <mergeCell ref="AE44:AK44"/>
    <mergeCell ref="AL22:AS22"/>
    <mergeCell ref="W60:AC60"/>
    <mergeCell ref="S58:V58"/>
    <mergeCell ref="W59:AC59"/>
    <mergeCell ref="W58:AC58"/>
    <mergeCell ref="Q44:W44"/>
    <mergeCell ref="A25:AK25"/>
    <mergeCell ref="W52:AC52"/>
    <mergeCell ref="AD52:AK52"/>
    <mergeCell ref="AD57:AK57"/>
    <mergeCell ref="AD53:AK53"/>
    <mergeCell ref="O61:P61"/>
    <mergeCell ref="AD58:AK58"/>
    <mergeCell ref="AL19:AN19"/>
    <mergeCell ref="AF19:AG19"/>
    <mergeCell ref="AF21:AG21"/>
    <mergeCell ref="AJ20:AK20"/>
    <mergeCell ref="AL20:AS20"/>
    <mergeCell ref="AQ19:AS19"/>
  </mergeCells>
  <phoneticPr fontId="2"/>
  <dataValidations count="3">
    <dataValidation imeMode="hiragana" allowBlank="1" showInputMessage="1" showErrorMessage="1" sqref="AD21:AE21 I4:S6 I10:S11 I22:I23 AJ22:AS23 I17:S18 I21:S21 AJ14:AS14 AJ12:AS12 AJ10:AS10 AJ8:AS8 AJ6:AS6 AJ18:AS18 AJ16:AS16 X14 X12 X10 X8 X16 X6 AD17:AE17 AD15:AE15 AD13:AE13 AD11:AE11 AD9:AE9 AD7:AE7 AD5:AE5 AJ20:AS20 X18 X20 AD19:AE19 X22:X23 K22:S22 I19:K19 AJ4:AS4 AD3:AE3 X4"/>
    <dataValidation imeMode="off" allowBlank="1" showInputMessage="1" showErrorMessage="1" sqref="V22:W23 S12 AQ17:AS17 I3:S3 V4:W4 AQ21:AS21 I7:S7 V6:W6 V16:W16 X15:Z15 X13:Z13 X11:Z11 X9:Z9 X7:Z7 X5:Z5 X17:Z17 V8:W8 V10:W10 V12:W12 V14:W14 V18:W18 X21:Z21 AH17:AI17 AH15:AI15 AH13:AI13 AH11:AI11 AH9:AI9 AH7:AI7 AH5:AI5 AH19:AI19 AQ19:AS19 X19:Z19 V20:W20 AL21:AN21 AH21:AI21 AL17:AN17 AL15:AN15 AL13:AN13 AL11:AN11 AL9:AN9 AL7:AN7 AL5:AN5 AQ15:AS15 AQ13:AS13 AQ11:AS11 AQ9:AS9 AQ7:AS7 AQ5:AS5 I9:S9 I8 AL19:AN19 I13:S16 O19:S19 I12 X3:Z3 AH3:AI3 AL3:AN3 AQ3:AS3"/>
    <dataValidation imeMode="halfKatakana" allowBlank="1" showInputMessage="1" showErrorMessage="1" sqref="I20:S20"/>
  </dataValidations>
  <printOptions horizontalCentered="1" verticalCentered="1"/>
  <pageMargins left="0" right="0" top="0.59055118110236227" bottom="0.39370078740157483" header="0.51181102362204722" footer="0.51181102362204722"/>
  <pageSetup paperSize="9" orientation="portrait" verticalDpi="300" r:id="rId1"/>
  <headerFooter alignWithMargins="0"/>
  <rowBreaks count="3" manualBreakCount="3">
    <brk id="24" max="16383" man="1"/>
    <brk id="65" max="16383" man="1"/>
    <brk id="105" max="16383" man="1"/>
  </rowBreaks>
  <colBreaks count="1" manualBreakCount="1">
    <brk id="3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T144"/>
  <sheetViews>
    <sheetView showGridLines="0" showZeros="0" workbookViewId="0">
      <selection activeCell="AY26" sqref="AY26"/>
    </sheetView>
  </sheetViews>
  <sheetFormatPr defaultRowHeight="13.5"/>
  <cols>
    <col min="1" max="2" width="2.5" style="1" customWidth="1"/>
    <col min="3" max="48" width="2.5" customWidth="1"/>
  </cols>
  <sheetData>
    <row r="1" spans="1:46" s="2" customFormat="1" ht="22.5" customHeight="1">
      <c r="A1" s="314" t="s">
        <v>52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  <c r="AM1" s="315"/>
      <c r="AN1" s="315"/>
      <c r="AO1" s="315"/>
      <c r="AP1" s="315"/>
      <c r="AQ1" s="315"/>
      <c r="AR1" s="315"/>
      <c r="AS1" s="315"/>
      <c r="AT1" s="316"/>
    </row>
    <row r="2" spans="1:46" s="2" customFormat="1" ht="18" customHeight="1" thickBot="1">
      <c r="A2" s="36"/>
      <c r="B2" s="37"/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9"/>
    </row>
    <row r="3" spans="1:46" s="2" customFormat="1" ht="18" customHeight="1">
      <c r="A3" s="36"/>
      <c r="B3" s="285" t="s">
        <v>0</v>
      </c>
      <c r="C3" s="286"/>
      <c r="D3" s="286"/>
      <c r="E3" s="286"/>
      <c r="F3" s="286"/>
      <c r="G3" s="286"/>
      <c r="H3" s="286"/>
      <c r="I3" s="159">
        <v>45230</v>
      </c>
      <c r="J3" s="160"/>
      <c r="K3" s="160"/>
      <c r="L3" s="160"/>
      <c r="M3" s="160"/>
      <c r="N3" s="160"/>
      <c r="O3" s="160"/>
      <c r="P3" s="160"/>
      <c r="Q3" s="160"/>
      <c r="R3" s="160"/>
      <c r="S3" s="161"/>
      <c r="T3" s="38"/>
      <c r="U3" s="154" t="s">
        <v>44</v>
      </c>
      <c r="V3" s="140" t="s">
        <v>86</v>
      </c>
      <c r="W3" s="141"/>
      <c r="X3" s="108">
        <v>10</v>
      </c>
      <c r="Y3" s="41" t="s">
        <v>7</v>
      </c>
      <c r="Z3" s="108">
        <v>31</v>
      </c>
      <c r="AA3" s="41" t="s">
        <v>10</v>
      </c>
      <c r="AB3" s="130" t="s">
        <v>27</v>
      </c>
      <c r="AC3" s="130"/>
      <c r="AD3" s="281" t="s">
        <v>120</v>
      </c>
      <c r="AE3" s="281"/>
      <c r="AF3" s="130" t="s">
        <v>28</v>
      </c>
      <c r="AG3" s="130"/>
      <c r="AH3" s="281">
        <v>1</v>
      </c>
      <c r="AI3" s="281"/>
      <c r="AJ3" s="130" t="s">
        <v>29</v>
      </c>
      <c r="AK3" s="130"/>
      <c r="AL3" s="133"/>
      <c r="AM3" s="133"/>
      <c r="AN3" s="133"/>
      <c r="AO3" s="130" t="s">
        <v>30</v>
      </c>
      <c r="AP3" s="130"/>
      <c r="AQ3" s="276">
        <v>400000</v>
      </c>
      <c r="AR3" s="277"/>
      <c r="AS3" s="278"/>
      <c r="AT3" s="39"/>
    </row>
    <row r="4" spans="1:46" s="2" customFormat="1" ht="18" customHeight="1" thickBot="1">
      <c r="A4" s="36"/>
      <c r="B4" s="166" t="s">
        <v>58</v>
      </c>
      <c r="C4" s="167"/>
      <c r="D4" s="167"/>
      <c r="E4" s="167"/>
      <c r="F4" s="167"/>
      <c r="G4" s="167"/>
      <c r="H4" s="167"/>
      <c r="I4" s="259" t="s">
        <v>105</v>
      </c>
      <c r="J4" s="260"/>
      <c r="K4" s="260"/>
      <c r="L4" s="260"/>
      <c r="M4" s="260"/>
      <c r="N4" s="260"/>
      <c r="O4" s="260"/>
      <c r="P4" s="260"/>
      <c r="Q4" s="260"/>
      <c r="R4" s="260"/>
      <c r="S4" s="261"/>
      <c r="T4" s="38"/>
      <c r="U4" s="155"/>
      <c r="V4" s="149" t="s">
        <v>26</v>
      </c>
      <c r="W4" s="150"/>
      <c r="X4" s="282" t="s">
        <v>126</v>
      </c>
      <c r="Y4" s="283"/>
      <c r="Z4" s="283"/>
      <c r="AA4" s="283"/>
      <c r="AB4" s="283"/>
      <c r="AC4" s="283"/>
      <c r="AD4" s="283"/>
      <c r="AE4" s="283"/>
      <c r="AF4" s="283"/>
      <c r="AG4" s="283"/>
      <c r="AH4" s="283"/>
      <c r="AI4" s="284"/>
      <c r="AJ4" s="125" t="s">
        <v>31</v>
      </c>
      <c r="AK4" s="125"/>
      <c r="AL4" s="134"/>
      <c r="AM4" s="134"/>
      <c r="AN4" s="134"/>
      <c r="AO4" s="134"/>
      <c r="AP4" s="134"/>
      <c r="AQ4" s="134"/>
      <c r="AR4" s="134"/>
      <c r="AS4" s="135"/>
      <c r="AT4" s="39"/>
    </row>
    <row r="5" spans="1:46" s="2" customFormat="1" ht="18" customHeight="1">
      <c r="A5" s="36"/>
      <c r="B5" s="166" t="s">
        <v>59</v>
      </c>
      <c r="C5" s="167"/>
      <c r="D5" s="167"/>
      <c r="E5" s="167"/>
      <c r="F5" s="167"/>
      <c r="G5" s="167"/>
      <c r="H5" s="167"/>
      <c r="I5" s="259" t="s">
        <v>143</v>
      </c>
      <c r="J5" s="260"/>
      <c r="K5" s="260"/>
      <c r="L5" s="260"/>
      <c r="M5" s="260"/>
      <c r="N5" s="260"/>
      <c r="O5" s="260"/>
      <c r="P5" s="260"/>
      <c r="Q5" s="260"/>
      <c r="R5" s="260"/>
      <c r="S5" s="261"/>
      <c r="T5" s="38"/>
      <c r="U5" s="154" t="s">
        <v>45</v>
      </c>
      <c r="V5" s="140" t="s">
        <v>86</v>
      </c>
      <c r="W5" s="141"/>
      <c r="X5" s="40"/>
      <c r="Y5" s="41" t="s">
        <v>7</v>
      </c>
      <c r="Z5" s="40"/>
      <c r="AA5" s="41" t="s">
        <v>10</v>
      </c>
      <c r="AB5" s="130" t="s">
        <v>27</v>
      </c>
      <c r="AC5" s="130"/>
      <c r="AD5" s="131"/>
      <c r="AE5" s="131"/>
      <c r="AF5" s="130" t="s">
        <v>28</v>
      </c>
      <c r="AG5" s="130"/>
      <c r="AH5" s="131"/>
      <c r="AI5" s="131"/>
      <c r="AJ5" s="130" t="s">
        <v>29</v>
      </c>
      <c r="AK5" s="130"/>
      <c r="AL5" s="133"/>
      <c r="AM5" s="133"/>
      <c r="AN5" s="133"/>
      <c r="AO5" s="130" t="s">
        <v>30</v>
      </c>
      <c r="AP5" s="130"/>
      <c r="AQ5" s="137"/>
      <c r="AR5" s="138"/>
      <c r="AS5" s="139"/>
      <c r="AT5" s="39"/>
    </row>
    <row r="6" spans="1:46" s="2" customFormat="1" ht="18" customHeight="1" thickBot="1">
      <c r="A6" s="36"/>
      <c r="B6" s="166" t="s">
        <v>1</v>
      </c>
      <c r="C6" s="167"/>
      <c r="D6" s="167"/>
      <c r="E6" s="167"/>
      <c r="F6" s="167"/>
      <c r="G6" s="167"/>
      <c r="H6" s="167"/>
      <c r="I6" s="272" t="s">
        <v>144</v>
      </c>
      <c r="J6" s="273"/>
      <c r="K6" s="273"/>
      <c r="L6" s="273"/>
      <c r="M6" s="273"/>
      <c r="N6" s="273"/>
      <c r="O6" s="273"/>
      <c r="P6" s="273"/>
      <c r="Q6" s="273"/>
      <c r="R6" s="273"/>
      <c r="S6" s="274"/>
      <c r="T6" s="38"/>
      <c r="U6" s="155"/>
      <c r="V6" s="149" t="s">
        <v>26</v>
      </c>
      <c r="W6" s="150"/>
      <c r="X6" s="230"/>
      <c r="Y6" s="231"/>
      <c r="Z6" s="231"/>
      <c r="AA6" s="231"/>
      <c r="AB6" s="231"/>
      <c r="AC6" s="231"/>
      <c r="AD6" s="231"/>
      <c r="AE6" s="231"/>
      <c r="AF6" s="231"/>
      <c r="AG6" s="231"/>
      <c r="AH6" s="231"/>
      <c r="AI6" s="232"/>
      <c r="AJ6" s="125" t="s">
        <v>31</v>
      </c>
      <c r="AK6" s="125"/>
      <c r="AL6" s="134"/>
      <c r="AM6" s="134"/>
      <c r="AN6" s="134"/>
      <c r="AO6" s="134"/>
      <c r="AP6" s="134"/>
      <c r="AQ6" s="134"/>
      <c r="AR6" s="134"/>
      <c r="AS6" s="135"/>
      <c r="AT6" s="39"/>
    </row>
    <row r="7" spans="1:46" s="2" customFormat="1" ht="18" customHeight="1">
      <c r="A7" s="36"/>
      <c r="B7" s="166" t="s">
        <v>90</v>
      </c>
      <c r="C7" s="167"/>
      <c r="D7" s="167"/>
      <c r="E7" s="167"/>
      <c r="F7" s="167"/>
      <c r="G7" s="167"/>
      <c r="H7" s="167"/>
      <c r="I7" s="259" t="s">
        <v>104</v>
      </c>
      <c r="J7" s="260"/>
      <c r="K7" s="260"/>
      <c r="L7" s="260"/>
      <c r="M7" s="260"/>
      <c r="N7" s="260"/>
      <c r="O7" s="260"/>
      <c r="P7" s="260"/>
      <c r="Q7" s="260"/>
      <c r="R7" s="260"/>
      <c r="S7" s="261"/>
      <c r="T7" s="38"/>
      <c r="U7" s="154" t="s">
        <v>46</v>
      </c>
      <c r="V7" s="140" t="s">
        <v>86</v>
      </c>
      <c r="W7" s="141"/>
      <c r="X7" s="40"/>
      <c r="Y7" s="41" t="s">
        <v>7</v>
      </c>
      <c r="Z7" s="40"/>
      <c r="AA7" s="41" t="s">
        <v>10</v>
      </c>
      <c r="AB7" s="130" t="s">
        <v>27</v>
      </c>
      <c r="AC7" s="130"/>
      <c r="AD7" s="131"/>
      <c r="AE7" s="131"/>
      <c r="AF7" s="130" t="s">
        <v>28</v>
      </c>
      <c r="AG7" s="130"/>
      <c r="AH7" s="131"/>
      <c r="AI7" s="131"/>
      <c r="AJ7" s="130" t="s">
        <v>29</v>
      </c>
      <c r="AK7" s="130"/>
      <c r="AL7" s="133"/>
      <c r="AM7" s="133"/>
      <c r="AN7" s="133"/>
      <c r="AO7" s="130" t="s">
        <v>30</v>
      </c>
      <c r="AP7" s="130"/>
      <c r="AQ7" s="137"/>
      <c r="AR7" s="138"/>
      <c r="AS7" s="139"/>
      <c r="AT7" s="39"/>
    </row>
    <row r="8" spans="1:46" s="2" customFormat="1" ht="18" customHeight="1" thickBot="1">
      <c r="A8" s="36"/>
      <c r="B8" s="265" t="s">
        <v>130</v>
      </c>
      <c r="C8" s="247"/>
      <c r="D8" s="247"/>
      <c r="E8" s="247"/>
      <c r="F8" s="247"/>
      <c r="G8" s="247"/>
      <c r="H8" s="247"/>
      <c r="I8" s="266"/>
      <c r="J8" s="267"/>
      <c r="K8" s="267"/>
      <c r="L8" s="267"/>
      <c r="M8" s="267"/>
      <c r="N8" s="267"/>
      <c r="O8" s="267"/>
      <c r="P8" s="267"/>
      <c r="Q8" s="267"/>
      <c r="R8" s="267"/>
      <c r="S8" s="268"/>
      <c r="T8" s="38"/>
      <c r="U8" s="155"/>
      <c r="V8" s="149" t="s">
        <v>26</v>
      </c>
      <c r="W8" s="150"/>
      <c r="X8" s="230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2"/>
      <c r="AJ8" s="125" t="s">
        <v>31</v>
      </c>
      <c r="AK8" s="125"/>
      <c r="AL8" s="134"/>
      <c r="AM8" s="134"/>
      <c r="AN8" s="134"/>
      <c r="AO8" s="134"/>
      <c r="AP8" s="134"/>
      <c r="AQ8" s="134"/>
      <c r="AR8" s="134"/>
      <c r="AS8" s="135"/>
      <c r="AT8" s="39"/>
    </row>
    <row r="9" spans="1:46" s="2" customFormat="1" ht="18" customHeight="1">
      <c r="A9" s="36"/>
      <c r="B9" s="166" t="s">
        <v>2</v>
      </c>
      <c r="C9" s="167"/>
      <c r="D9" s="167"/>
      <c r="E9" s="167"/>
      <c r="F9" s="167"/>
      <c r="G9" s="167"/>
      <c r="H9" s="167"/>
      <c r="I9" s="269">
        <v>12345</v>
      </c>
      <c r="J9" s="270"/>
      <c r="K9" s="270"/>
      <c r="L9" s="270"/>
      <c r="M9" s="270"/>
      <c r="N9" s="270"/>
      <c r="O9" s="270"/>
      <c r="P9" s="270"/>
      <c r="Q9" s="270"/>
      <c r="R9" s="270"/>
      <c r="S9" s="271"/>
      <c r="T9" s="38"/>
      <c r="U9" s="154" t="s">
        <v>47</v>
      </c>
      <c r="V9" s="140" t="s">
        <v>86</v>
      </c>
      <c r="W9" s="141"/>
      <c r="X9" s="40"/>
      <c r="Y9" s="41" t="s">
        <v>7</v>
      </c>
      <c r="Z9" s="40"/>
      <c r="AA9" s="41" t="s">
        <v>10</v>
      </c>
      <c r="AB9" s="130" t="s">
        <v>27</v>
      </c>
      <c r="AC9" s="130"/>
      <c r="AD9" s="131"/>
      <c r="AE9" s="131"/>
      <c r="AF9" s="130" t="s">
        <v>28</v>
      </c>
      <c r="AG9" s="130"/>
      <c r="AH9" s="131"/>
      <c r="AI9" s="131"/>
      <c r="AJ9" s="130" t="s">
        <v>29</v>
      </c>
      <c r="AK9" s="130"/>
      <c r="AL9" s="133"/>
      <c r="AM9" s="133"/>
      <c r="AN9" s="133"/>
      <c r="AO9" s="130" t="s">
        <v>30</v>
      </c>
      <c r="AP9" s="130"/>
      <c r="AQ9" s="137"/>
      <c r="AR9" s="138"/>
      <c r="AS9" s="139"/>
      <c r="AT9" s="39"/>
    </row>
    <row r="10" spans="1:46" s="2" customFormat="1" ht="18" customHeight="1" thickBot="1">
      <c r="A10" s="36"/>
      <c r="B10" s="166" t="s">
        <v>3</v>
      </c>
      <c r="C10" s="167"/>
      <c r="D10" s="167"/>
      <c r="E10" s="167"/>
      <c r="F10" s="167"/>
      <c r="G10" s="167"/>
      <c r="H10" s="167"/>
      <c r="I10" s="259" t="s">
        <v>64</v>
      </c>
      <c r="J10" s="260"/>
      <c r="K10" s="260"/>
      <c r="L10" s="260"/>
      <c r="M10" s="260"/>
      <c r="N10" s="260"/>
      <c r="O10" s="260"/>
      <c r="P10" s="260"/>
      <c r="Q10" s="260"/>
      <c r="R10" s="260"/>
      <c r="S10" s="261"/>
      <c r="T10" s="38"/>
      <c r="U10" s="155"/>
      <c r="V10" s="149" t="s">
        <v>26</v>
      </c>
      <c r="W10" s="150"/>
      <c r="X10" s="230"/>
      <c r="Y10" s="231"/>
      <c r="Z10" s="231"/>
      <c r="AA10" s="231"/>
      <c r="AB10" s="231"/>
      <c r="AC10" s="231"/>
      <c r="AD10" s="231"/>
      <c r="AE10" s="231"/>
      <c r="AF10" s="231"/>
      <c r="AG10" s="231"/>
      <c r="AH10" s="231"/>
      <c r="AI10" s="232"/>
      <c r="AJ10" s="125" t="s">
        <v>31</v>
      </c>
      <c r="AK10" s="125"/>
      <c r="AL10" s="134"/>
      <c r="AM10" s="134"/>
      <c r="AN10" s="134"/>
      <c r="AO10" s="134"/>
      <c r="AP10" s="134"/>
      <c r="AQ10" s="134"/>
      <c r="AR10" s="134"/>
      <c r="AS10" s="135"/>
      <c r="AT10" s="39"/>
    </row>
    <row r="11" spans="1:46" s="2" customFormat="1" ht="18" customHeight="1">
      <c r="A11" s="36"/>
      <c r="B11" s="166" t="s">
        <v>4</v>
      </c>
      <c r="C11" s="167"/>
      <c r="D11" s="167"/>
      <c r="E11" s="167"/>
      <c r="F11" s="167"/>
      <c r="G11" s="167"/>
      <c r="H11" s="167"/>
      <c r="I11" s="259" t="s">
        <v>119</v>
      </c>
      <c r="J11" s="260"/>
      <c r="K11" s="260"/>
      <c r="L11" s="260"/>
      <c r="M11" s="260"/>
      <c r="N11" s="260"/>
      <c r="O11" s="260"/>
      <c r="P11" s="260"/>
      <c r="Q11" s="260"/>
      <c r="R11" s="260"/>
      <c r="S11" s="261"/>
      <c r="T11" s="38"/>
      <c r="U11" s="154" t="s">
        <v>48</v>
      </c>
      <c r="V11" s="140" t="s">
        <v>86</v>
      </c>
      <c r="W11" s="141"/>
      <c r="X11" s="40"/>
      <c r="Y11" s="41" t="s">
        <v>7</v>
      </c>
      <c r="Z11" s="40"/>
      <c r="AA11" s="41" t="s">
        <v>10</v>
      </c>
      <c r="AB11" s="130" t="s">
        <v>27</v>
      </c>
      <c r="AC11" s="130"/>
      <c r="AD11" s="131"/>
      <c r="AE11" s="131"/>
      <c r="AF11" s="130" t="s">
        <v>28</v>
      </c>
      <c r="AG11" s="130"/>
      <c r="AH11" s="131"/>
      <c r="AI11" s="131"/>
      <c r="AJ11" s="130" t="s">
        <v>29</v>
      </c>
      <c r="AK11" s="130"/>
      <c r="AL11" s="133"/>
      <c r="AM11" s="133"/>
      <c r="AN11" s="133"/>
      <c r="AO11" s="130" t="s">
        <v>30</v>
      </c>
      <c r="AP11" s="130"/>
      <c r="AQ11" s="137"/>
      <c r="AR11" s="138"/>
      <c r="AS11" s="139"/>
      <c r="AT11" s="39"/>
    </row>
    <row r="12" spans="1:46" s="2" customFormat="1" ht="18" customHeight="1" thickBot="1">
      <c r="A12" s="36"/>
      <c r="B12" s="254" t="s">
        <v>66</v>
      </c>
      <c r="C12" s="255"/>
      <c r="D12" s="255"/>
      <c r="E12" s="255"/>
      <c r="F12" s="255"/>
      <c r="G12" s="255"/>
      <c r="H12" s="256"/>
      <c r="I12" s="257" t="s">
        <v>141</v>
      </c>
      <c r="J12" s="258"/>
      <c r="K12" s="258"/>
      <c r="L12" s="258"/>
      <c r="M12" s="258"/>
      <c r="N12" s="258"/>
      <c r="O12" s="258"/>
      <c r="P12" s="258"/>
      <c r="Q12" s="258"/>
      <c r="R12" s="258"/>
      <c r="S12" s="42">
        <v>1</v>
      </c>
      <c r="T12" s="38"/>
      <c r="U12" s="155"/>
      <c r="V12" s="149" t="s">
        <v>26</v>
      </c>
      <c r="W12" s="150"/>
      <c r="X12" s="230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2"/>
      <c r="AJ12" s="125" t="s">
        <v>31</v>
      </c>
      <c r="AK12" s="125"/>
      <c r="AL12" s="134"/>
      <c r="AM12" s="134"/>
      <c r="AN12" s="134"/>
      <c r="AO12" s="134"/>
      <c r="AP12" s="134"/>
      <c r="AQ12" s="134"/>
      <c r="AR12" s="134"/>
      <c r="AS12" s="135"/>
      <c r="AT12" s="39"/>
    </row>
    <row r="13" spans="1:46" s="2" customFormat="1" ht="18" customHeight="1">
      <c r="A13" s="36"/>
      <c r="B13" s="339" t="s">
        <v>6</v>
      </c>
      <c r="C13" s="340"/>
      <c r="D13" s="248" t="s">
        <v>55</v>
      </c>
      <c r="E13" s="249"/>
      <c r="F13" s="249"/>
      <c r="G13" s="249"/>
      <c r="H13" s="250"/>
      <c r="I13" s="334">
        <v>3600000</v>
      </c>
      <c r="J13" s="335"/>
      <c r="K13" s="335"/>
      <c r="L13" s="335"/>
      <c r="M13" s="335"/>
      <c r="N13" s="335"/>
      <c r="O13" s="335"/>
      <c r="P13" s="335"/>
      <c r="Q13" s="335"/>
      <c r="R13" s="335"/>
      <c r="S13" s="336"/>
      <c r="T13" s="38"/>
      <c r="U13" s="154" t="s">
        <v>49</v>
      </c>
      <c r="V13" s="140" t="s">
        <v>86</v>
      </c>
      <c r="W13" s="141"/>
      <c r="X13" s="40"/>
      <c r="Y13" s="41" t="s">
        <v>7</v>
      </c>
      <c r="Z13" s="40"/>
      <c r="AA13" s="41" t="s">
        <v>10</v>
      </c>
      <c r="AB13" s="130" t="s">
        <v>27</v>
      </c>
      <c r="AC13" s="130"/>
      <c r="AD13" s="131"/>
      <c r="AE13" s="131"/>
      <c r="AF13" s="130" t="s">
        <v>28</v>
      </c>
      <c r="AG13" s="130"/>
      <c r="AH13" s="131"/>
      <c r="AI13" s="131"/>
      <c r="AJ13" s="130" t="s">
        <v>29</v>
      </c>
      <c r="AK13" s="130"/>
      <c r="AL13" s="133"/>
      <c r="AM13" s="133"/>
      <c r="AN13" s="133"/>
      <c r="AO13" s="130" t="s">
        <v>30</v>
      </c>
      <c r="AP13" s="130"/>
      <c r="AQ13" s="137"/>
      <c r="AR13" s="138"/>
      <c r="AS13" s="139"/>
      <c r="AT13" s="39"/>
    </row>
    <row r="14" spans="1:46" s="2" customFormat="1" ht="18" customHeight="1" thickBot="1">
      <c r="A14" s="36"/>
      <c r="B14" s="341"/>
      <c r="C14" s="342"/>
      <c r="D14" s="247" t="s">
        <v>15</v>
      </c>
      <c r="E14" s="247"/>
      <c r="F14" s="247"/>
      <c r="G14" s="247"/>
      <c r="H14" s="247"/>
      <c r="I14" s="296">
        <v>10</v>
      </c>
      <c r="J14" s="345"/>
      <c r="K14" s="43" t="s">
        <v>7</v>
      </c>
      <c r="L14" s="43"/>
      <c r="M14" s="43"/>
      <c r="N14" s="43"/>
      <c r="O14" s="43"/>
      <c r="P14" s="43"/>
      <c r="Q14" s="43"/>
      <c r="R14" s="43"/>
      <c r="S14" s="44"/>
      <c r="T14" s="38"/>
      <c r="U14" s="155"/>
      <c r="V14" s="149" t="s">
        <v>26</v>
      </c>
      <c r="W14" s="150"/>
      <c r="X14" s="230"/>
      <c r="Y14" s="231"/>
      <c r="Z14" s="231"/>
      <c r="AA14" s="231"/>
      <c r="AB14" s="231"/>
      <c r="AC14" s="231"/>
      <c r="AD14" s="231"/>
      <c r="AE14" s="231"/>
      <c r="AF14" s="231"/>
      <c r="AG14" s="231"/>
      <c r="AH14" s="231"/>
      <c r="AI14" s="232"/>
      <c r="AJ14" s="125" t="s">
        <v>31</v>
      </c>
      <c r="AK14" s="125"/>
      <c r="AL14" s="134"/>
      <c r="AM14" s="134"/>
      <c r="AN14" s="134"/>
      <c r="AO14" s="134"/>
      <c r="AP14" s="134"/>
      <c r="AQ14" s="134"/>
      <c r="AR14" s="134"/>
      <c r="AS14" s="135"/>
      <c r="AT14" s="39"/>
    </row>
    <row r="15" spans="1:46" s="2" customFormat="1" ht="18" customHeight="1">
      <c r="A15" s="36"/>
      <c r="B15" s="341"/>
      <c r="C15" s="342"/>
      <c r="D15" s="346" t="s">
        <v>56</v>
      </c>
      <c r="E15" s="347"/>
      <c r="F15" s="347"/>
      <c r="G15" s="347"/>
      <c r="H15" s="348"/>
      <c r="I15" s="337">
        <v>100</v>
      </c>
      <c r="J15" s="338"/>
      <c r="K15" s="62" t="s">
        <v>127</v>
      </c>
      <c r="L15" s="62"/>
      <c r="M15" s="62"/>
      <c r="N15" s="62"/>
      <c r="O15" s="62"/>
      <c r="P15" s="62"/>
      <c r="Q15" s="62"/>
      <c r="R15" s="62"/>
      <c r="S15" s="63"/>
      <c r="T15" s="38"/>
      <c r="U15" s="154" t="s">
        <v>50</v>
      </c>
      <c r="V15" s="140" t="s">
        <v>86</v>
      </c>
      <c r="W15" s="141"/>
      <c r="X15" s="40"/>
      <c r="Y15" s="41" t="s">
        <v>7</v>
      </c>
      <c r="Z15" s="40"/>
      <c r="AA15" s="41" t="s">
        <v>10</v>
      </c>
      <c r="AB15" s="130" t="s">
        <v>27</v>
      </c>
      <c r="AC15" s="130"/>
      <c r="AD15" s="131"/>
      <c r="AE15" s="131"/>
      <c r="AF15" s="130" t="s">
        <v>28</v>
      </c>
      <c r="AG15" s="130"/>
      <c r="AH15" s="131"/>
      <c r="AI15" s="131"/>
      <c r="AJ15" s="130" t="s">
        <v>29</v>
      </c>
      <c r="AK15" s="130"/>
      <c r="AL15" s="133"/>
      <c r="AM15" s="133"/>
      <c r="AN15" s="133"/>
      <c r="AO15" s="130" t="s">
        <v>30</v>
      </c>
      <c r="AP15" s="130"/>
      <c r="AQ15" s="137"/>
      <c r="AR15" s="138"/>
      <c r="AS15" s="139"/>
      <c r="AT15" s="39"/>
    </row>
    <row r="16" spans="1:46" s="2" customFormat="1" ht="18" customHeight="1" thickBot="1">
      <c r="A16" s="36"/>
      <c r="B16" s="343"/>
      <c r="C16" s="344"/>
      <c r="D16" s="349" t="s">
        <v>54</v>
      </c>
      <c r="E16" s="349"/>
      <c r="F16" s="349"/>
      <c r="G16" s="349"/>
      <c r="H16" s="349"/>
      <c r="I16" s="321">
        <v>3200000</v>
      </c>
      <c r="J16" s="322"/>
      <c r="K16" s="322"/>
      <c r="L16" s="322"/>
      <c r="M16" s="322"/>
      <c r="N16" s="322"/>
      <c r="O16" s="322"/>
      <c r="P16" s="322"/>
      <c r="Q16" s="322"/>
      <c r="R16" s="322"/>
      <c r="S16" s="323"/>
      <c r="T16" s="38"/>
      <c r="U16" s="155"/>
      <c r="V16" s="149" t="s">
        <v>26</v>
      </c>
      <c r="W16" s="150"/>
      <c r="X16" s="230"/>
      <c r="Y16" s="231"/>
      <c r="Z16" s="231"/>
      <c r="AA16" s="231"/>
      <c r="AB16" s="231"/>
      <c r="AC16" s="231"/>
      <c r="AD16" s="231"/>
      <c r="AE16" s="231"/>
      <c r="AF16" s="231"/>
      <c r="AG16" s="231"/>
      <c r="AH16" s="231"/>
      <c r="AI16" s="232"/>
      <c r="AJ16" s="125" t="s">
        <v>31</v>
      </c>
      <c r="AK16" s="125"/>
      <c r="AL16" s="134"/>
      <c r="AM16" s="134"/>
      <c r="AN16" s="134"/>
      <c r="AO16" s="134"/>
      <c r="AP16" s="134"/>
      <c r="AQ16" s="134"/>
      <c r="AR16" s="134"/>
      <c r="AS16" s="135"/>
      <c r="AT16" s="39"/>
    </row>
    <row r="17" spans="1:46" s="2" customFormat="1" ht="18" customHeight="1">
      <c r="A17" s="36"/>
      <c r="B17" s="287" t="s">
        <v>32</v>
      </c>
      <c r="C17" s="288"/>
      <c r="D17" s="306" t="s">
        <v>33</v>
      </c>
      <c r="E17" s="306"/>
      <c r="F17" s="306"/>
      <c r="G17" s="306"/>
      <c r="H17" s="306"/>
      <c r="I17" s="164" t="s">
        <v>106</v>
      </c>
      <c r="J17" s="164"/>
      <c r="K17" s="164"/>
      <c r="L17" s="164"/>
      <c r="M17" s="164"/>
      <c r="N17" s="164"/>
      <c r="O17" s="164"/>
      <c r="P17" s="164"/>
      <c r="Q17" s="164"/>
      <c r="R17" s="164"/>
      <c r="S17" s="165"/>
      <c r="T17" s="38"/>
      <c r="U17" s="154" t="s">
        <v>51</v>
      </c>
      <c r="V17" s="140" t="s">
        <v>86</v>
      </c>
      <c r="W17" s="141"/>
      <c r="X17" s="40"/>
      <c r="Y17" s="41" t="s">
        <v>7</v>
      </c>
      <c r="Z17" s="40"/>
      <c r="AA17" s="41" t="s">
        <v>10</v>
      </c>
      <c r="AB17" s="130" t="s">
        <v>27</v>
      </c>
      <c r="AC17" s="130"/>
      <c r="AD17" s="131"/>
      <c r="AE17" s="131"/>
      <c r="AF17" s="130" t="s">
        <v>28</v>
      </c>
      <c r="AG17" s="130"/>
      <c r="AH17" s="131"/>
      <c r="AI17" s="131"/>
      <c r="AJ17" s="130" t="s">
        <v>29</v>
      </c>
      <c r="AK17" s="130"/>
      <c r="AL17" s="133"/>
      <c r="AM17" s="133"/>
      <c r="AN17" s="133"/>
      <c r="AO17" s="130" t="s">
        <v>30</v>
      </c>
      <c r="AP17" s="130"/>
      <c r="AQ17" s="137"/>
      <c r="AR17" s="138"/>
      <c r="AS17" s="139"/>
      <c r="AT17" s="39"/>
    </row>
    <row r="18" spans="1:46" s="2" customFormat="1" ht="18" customHeight="1" thickBot="1">
      <c r="A18" s="36"/>
      <c r="B18" s="289"/>
      <c r="C18" s="290"/>
      <c r="D18" s="167" t="s">
        <v>34</v>
      </c>
      <c r="E18" s="167"/>
      <c r="F18" s="167"/>
      <c r="G18" s="167"/>
      <c r="H18" s="167"/>
      <c r="I18" s="293" t="s">
        <v>107</v>
      </c>
      <c r="J18" s="293"/>
      <c r="K18" s="293"/>
      <c r="L18" s="293"/>
      <c r="M18" s="293"/>
      <c r="N18" s="293"/>
      <c r="O18" s="293"/>
      <c r="P18" s="293"/>
      <c r="Q18" s="293"/>
      <c r="R18" s="293"/>
      <c r="S18" s="294"/>
      <c r="T18" s="38"/>
      <c r="U18" s="155"/>
      <c r="V18" s="149" t="s">
        <v>26</v>
      </c>
      <c r="W18" s="150"/>
      <c r="X18" s="228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229"/>
      <c r="AJ18" s="125" t="s">
        <v>31</v>
      </c>
      <c r="AK18" s="125"/>
      <c r="AL18" s="134"/>
      <c r="AM18" s="134"/>
      <c r="AN18" s="134"/>
      <c r="AO18" s="134"/>
      <c r="AP18" s="134"/>
      <c r="AQ18" s="134"/>
      <c r="AR18" s="134"/>
      <c r="AS18" s="135"/>
      <c r="AT18" s="39"/>
    </row>
    <row r="19" spans="1:46" s="2" customFormat="1" ht="18" customHeight="1">
      <c r="A19" s="36"/>
      <c r="B19" s="289"/>
      <c r="C19" s="290"/>
      <c r="D19" s="167" t="s">
        <v>35</v>
      </c>
      <c r="E19" s="167"/>
      <c r="F19" s="167"/>
      <c r="G19" s="167"/>
      <c r="H19" s="167"/>
      <c r="I19" s="295" t="s">
        <v>38</v>
      </c>
      <c r="J19" s="295"/>
      <c r="K19" s="296"/>
      <c r="L19" s="297" t="s">
        <v>36</v>
      </c>
      <c r="M19" s="298"/>
      <c r="N19" s="299"/>
      <c r="O19" s="300">
        <v>1234567</v>
      </c>
      <c r="P19" s="301"/>
      <c r="Q19" s="301"/>
      <c r="R19" s="301"/>
      <c r="S19" s="302"/>
      <c r="T19" s="38"/>
      <c r="U19" s="154" t="s">
        <v>102</v>
      </c>
      <c r="V19" s="140" t="s">
        <v>86</v>
      </c>
      <c r="W19" s="141"/>
      <c r="X19" s="40"/>
      <c r="Y19" s="41" t="s">
        <v>7</v>
      </c>
      <c r="Z19" s="40"/>
      <c r="AA19" s="41" t="s">
        <v>10</v>
      </c>
      <c r="AB19" s="130" t="s">
        <v>27</v>
      </c>
      <c r="AC19" s="130"/>
      <c r="AD19" s="131"/>
      <c r="AE19" s="131"/>
      <c r="AF19" s="130" t="s">
        <v>28</v>
      </c>
      <c r="AG19" s="130"/>
      <c r="AH19" s="131"/>
      <c r="AI19" s="131"/>
      <c r="AJ19" s="130" t="s">
        <v>29</v>
      </c>
      <c r="AK19" s="130"/>
      <c r="AL19" s="133"/>
      <c r="AM19" s="133"/>
      <c r="AN19" s="133"/>
      <c r="AO19" s="130" t="s">
        <v>30</v>
      </c>
      <c r="AP19" s="130"/>
      <c r="AQ19" s="137"/>
      <c r="AR19" s="138"/>
      <c r="AS19" s="139"/>
      <c r="AT19" s="39"/>
    </row>
    <row r="20" spans="1:46" s="2" customFormat="1" ht="18" customHeight="1" thickBot="1">
      <c r="A20" s="36"/>
      <c r="B20" s="289"/>
      <c r="C20" s="290"/>
      <c r="D20" s="167" t="s">
        <v>128</v>
      </c>
      <c r="E20" s="167"/>
      <c r="F20" s="167"/>
      <c r="G20" s="167"/>
      <c r="H20" s="167"/>
      <c r="I20" s="307" t="s">
        <v>146</v>
      </c>
      <c r="J20" s="307"/>
      <c r="K20" s="307"/>
      <c r="L20" s="307"/>
      <c r="M20" s="307"/>
      <c r="N20" s="307"/>
      <c r="O20" s="307"/>
      <c r="P20" s="307"/>
      <c r="Q20" s="307"/>
      <c r="R20" s="307"/>
      <c r="S20" s="308"/>
      <c r="T20" s="38"/>
      <c r="U20" s="155"/>
      <c r="V20" s="149" t="s">
        <v>26</v>
      </c>
      <c r="W20" s="150"/>
      <c r="X20" s="230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2"/>
      <c r="AJ20" s="125" t="s">
        <v>31</v>
      </c>
      <c r="AK20" s="125"/>
      <c r="AL20" s="134"/>
      <c r="AM20" s="134"/>
      <c r="AN20" s="134"/>
      <c r="AO20" s="134"/>
      <c r="AP20" s="134"/>
      <c r="AQ20" s="134"/>
      <c r="AR20" s="134"/>
      <c r="AS20" s="135"/>
      <c r="AT20" s="39"/>
    </row>
    <row r="21" spans="1:46" s="2" customFormat="1" ht="18" customHeight="1" thickBot="1">
      <c r="A21" s="36"/>
      <c r="B21" s="291"/>
      <c r="C21" s="292"/>
      <c r="D21" s="303" t="s">
        <v>37</v>
      </c>
      <c r="E21" s="303"/>
      <c r="F21" s="303"/>
      <c r="G21" s="303"/>
      <c r="H21" s="303"/>
      <c r="I21" s="304" t="s">
        <v>145</v>
      </c>
      <c r="J21" s="304"/>
      <c r="K21" s="304"/>
      <c r="L21" s="304"/>
      <c r="M21" s="304"/>
      <c r="N21" s="304"/>
      <c r="O21" s="304"/>
      <c r="P21" s="304"/>
      <c r="Q21" s="304"/>
      <c r="R21" s="304"/>
      <c r="S21" s="305"/>
      <c r="T21" s="38"/>
      <c r="U21" s="154" t="s">
        <v>103</v>
      </c>
      <c r="V21" s="140" t="s">
        <v>86</v>
      </c>
      <c r="W21" s="141"/>
      <c r="X21" s="40"/>
      <c r="Y21" s="41" t="s">
        <v>7</v>
      </c>
      <c r="Z21" s="40"/>
      <c r="AA21" s="41" t="s">
        <v>10</v>
      </c>
      <c r="AB21" s="130" t="s">
        <v>27</v>
      </c>
      <c r="AC21" s="130"/>
      <c r="AD21" s="131"/>
      <c r="AE21" s="131"/>
      <c r="AF21" s="130" t="s">
        <v>28</v>
      </c>
      <c r="AG21" s="130"/>
      <c r="AH21" s="131"/>
      <c r="AI21" s="131"/>
      <c r="AJ21" s="130" t="s">
        <v>29</v>
      </c>
      <c r="AK21" s="130"/>
      <c r="AL21" s="133"/>
      <c r="AM21" s="133"/>
      <c r="AN21" s="133"/>
      <c r="AO21" s="130" t="s">
        <v>30</v>
      </c>
      <c r="AP21" s="130"/>
      <c r="AQ21" s="137">
        <f>SUM(AQ3,AQ5,AQ7,AQ9,AQ11,AQ13,AQ15,AQ17,AQ19)</f>
        <v>400000</v>
      </c>
      <c r="AR21" s="138"/>
      <c r="AS21" s="139"/>
      <c r="AT21" s="39"/>
    </row>
    <row r="22" spans="1:46" s="2" customFormat="1" ht="18" customHeight="1" thickBot="1">
      <c r="A22" s="36"/>
      <c r="B22" s="38"/>
      <c r="C22" s="38"/>
      <c r="D22" s="225" t="s">
        <v>114</v>
      </c>
      <c r="E22" s="226"/>
      <c r="F22" s="226"/>
      <c r="G22" s="226"/>
      <c r="H22" s="226"/>
      <c r="I22" s="170">
        <v>0.1</v>
      </c>
      <c r="J22" s="171"/>
      <c r="K22" s="47"/>
      <c r="L22" s="47"/>
      <c r="M22" s="47"/>
      <c r="N22" s="47"/>
      <c r="O22" s="47"/>
      <c r="P22" s="47"/>
      <c r="Q22" s="47"/>
      <c r="R22" s="47"/>
      <c r="S22" s="47"/>
      <c r="T22" s="38"/>
      <c r="U22" s="155"/>
      <c r="V22" s="149" t="s">
        <v>26</v>
      </c>
      <c r="W22" s="150"/>
      <c r="X22" s="233" t="s">
        <v>129</v>
      </c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5"/>
      <c r="AJ22" s="125" t="s">
        <v>31</v>
      </c>
      <c r="AK22" s="125"/>
      <c r="AL22" s="134"/>
      <c r="AM22" s="134"/>
      <c r="AN22" s="134"/>
      <c r="AO22" s="134"/>
      <c r="AP22" s="134"/>
      <c r="AQ22" s="134"/>
      <c r="AR22" s="134"/>
      <c r="AS22" s="135"/>
      <c r="AT22" s="39"/>
    </row>
    <row r="23" spans="1:46" s="2" customFormat="1" ht="18" hidden="1" customHeight="1">
      <c r="A23" s="48"/>
      <c r="D23" s="5"/>
      <c r="E23" s="5"/>
      <c r="F23" s="5"/>
      <c r="G23" s="5"/>
      <c r="H23" s="5"/>
      <c r="I23" s="223">
        <f>I22*100</f>
        <v>10</v>
      </c>
      <c r="J23" s="223"/>
      <c r="K23" s="49"/>
      <c r="L23" s="49"/>
      <c r="M23" s="49"/>
      <c r="N23" s="49"/>
      <c r="O23" s="49"/>
      <c r="P23" s="49"/>
      <c r="Q23" s="49"/>
      <c r="R23" s="49"/>
      <c r="S23" s="49"/>
      <c r="U23" s="50"/>
      <c r="V23" s="51"/>
      <c r="W23" s="51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1"/>
      <c r="AK23" s="51"/>
      <c r="AL23" s="53"/>
      <c r="AM23" s="53"/>
      <c r="AN23" s="53"/>
      <c r="AO23" s="53"/>
      <c r="AP23" s="53"/>
      <c r="AQ23" s="53"/>
      <c r="AR23" s="53"/>
      <c r="AS23" s="53"/>
      <c r="AT23" s="54"/>
    </row>
    <row r="24" spans="1:46" s="2" customFormat="1" ht="18" customHeight="1" thickBot="1">
      <c r="A24" s="55"/>
      <c r="B24" s="56"/>
      <c r="C24" s="57"/>
      <c r="D24" s="58"/>
      <c r="E24" s="58"/>
      <c r="F24" s="58"/>
      <c r="G24" s="58"/>
      <c r="H24" s="58"/>
      <c r="I24" s="227"/>
      <c r="J24" s="227"/>
      <c r="K24" s="59"/>
      <c r="L24" s="59"/>
      <c r="M24" s="59"/>
      <c r="N24" s="59"/>
      <c r="O24" s="59"/>
      <c r="P24" s="59"/>
      <c r="Q24" s="59"/>
      <c r="R24" s="59"/>
      <c r="S24" s="59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1"/>
    </row>
    <row r="25" spans="1:46" s="2" customFormat="1" ht="27" customHeight="1">
      <c r="A25" s="180" t="s">
        <v>132</v>
      </c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</row>
    <row r="26" spans="1:46" s="2" customFormat="1" ht="25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AB26" s="213">
        <f>I$3</f>
        <v>45230</v>
      </c>
      <c r="AC26" s="178"/>
      <c r="AD26" s="178"/>
      <c r="AE26" s="178"/>
      <c r="AF26" s="178"/>
      <c r="AG26" s="178"/>
      <c r="AH26" s="178"/>
      <c r="AI26" s="178"/>
    </row>
    <row r="27" spans="1:46" s="2" customFormat="1" ht="27.75" customHeight="1">
      <c r="A27" s="4" t="s">
        <v>14</v>
      </c>
    </row>
    <row r="28" spans="1:46" s="2" customFormat="1">
      <c r="A28" s="5"/>
      <c r="B28" s="5"/>
      <c r="C28" s="5"/>
      <c r="D28" s="5"/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5"/>
      <c r="R28" s="5"/>
      <c r="S28" s="5"/>
      <c r="T28" s="5"/>
    </row>
    <row r="29" spans="1:46" s="2" customFormat="1" ht="39.75" customHeight="1">
      <c r="A29" s="5"/>
      <c r="B29" s="5"/>
      <c r="C29" s="5"/>
      <c r="D29" s="5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5"/>
      <c r="R29" s="5"/>
      <c r="S29" s="5"/>
      <c r="T29" s="5"/>
    </row>
    <row r="30" spans="1:46" s="2" customFormat="1" ht="21.75" customHeight="1">
      <c r="A30" s="6"/>
      <c r="B30" s="6"/>
      <c r="S30" s="169" t="s">
        <v>131</v>
      </c>
      <c r="T30" s="169"/>
      <c r="U30" s="169"/>
      <c r="V30" s="169"/>
      <c r="X30" s="215" t="str">
        <f>IF(I$4="","",I$4)</f>
        <v>□□市□□町123-4</v>
      </c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</row>
    <row r="31" spans="1:46" s="2" customFormat="1" ht="21.75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X31" s="216" t="str">
        <f>IF(I$5="","",I$5)</f>
        <v>○○設備</v>
      </c>
      <c r="Y31" s="216"/>
      <c r="Z31" s="216"/>
      <c r="AA31" s="216"/>
      <c r="AB31" s="216"/>
      <c r="AC31" s="216"/>
      <c r="AD31" s="216"/>
      <c r="AE31" s="216"/>
      <c r="AF31" s="216"/>
      <c r="AG31" s="216"/>
      <c r="AH31" s="216"/>
      <c r="AI31" s="216"/>
      <c r="AJ31" s="216"/>
      <c r="AK31" s="2" t="str">
        <f>IF(I$6="","㊞","")</f>
        <v/>
      </c>
    </row>
    <row r="32" spans="1:46" s="2" customFormat="1" ht="21.75" customHeight="1">
      <c r="A32" s="6"/>
      <c r="B32" s="6"/>
      <c r="X32" s="168" t="str">
        <f>IF(I$6="","",I$6)</f>
        <v>代表　△△　△△</v>
      </c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8" t="str">
        <f>IF(AK31="","㊞","")</f>
        <v>㊞</v>
      </c>
    </row>
    <row r="33" spans="1:37" s="2" customFormat="1" ht="18.75" customHeight="1">
      <c r="A33" s="6"/>
      <c r="B33" s="6"/>
      <c r="AA33" s="214" t="s">
        <v>91</v>
      </c>
      <c r="AB33" s="214"/>
      <c r="AC33" s="168" t="str">
        <f>IF(I$7="","",I$7)</f>
        <v>XXXX-XX-XXXX</v>
      </c>
      <c r="AD33" s="168"/>
      <c r="AE33" s="168"/>
      <c r="AF33" s="168"/>
      <c r="AG33" s="168"/>
      <c r="AH33" s="168"/>
      <c r="AI33" s="168"/>
      <c r="AJ33" s="168"/>
    </row>
    <row r="34" spans="1:37" s="2" customFormat="1" ht="14.25">
      <c r="A34" s="6"/>
      <c r="B34" s="6"/>
      <c r="S34" s="169"/>
      <c r="T34" s="169"/>
      <c r="U34" s="169"/>
      <c r="V34" s="169"/>
      <c r="AC34" s="9"/>
      <c r="AD34" s="9"/>
      <c r="AE34" s="9"/>
      <c r="AF34" s="9"/>
      <c r="AG34" s="9"/>
      <c r="AH34" s="9"/>
      <c r="AI34" s="9"/>
      <c r="AJ34" s="9"/>
    </row>
    <row r="35" spans="1:37" s="2" customFormat="1" ht="24" customHeight="1">
      <c r="A35" s="2" t="s">
        <v>12</v>
      </c>
      <c r="AE35" s="132" t="s">
        <v>152</v>
      </c>
      <c r="AF35" s="132"/>
      <c r="AG35" s="132"/>
      <c r="AH35" s="132"/>
      <c r="AI35" s="132"/>
      <c r="AJ35" s="132"/>
      <c r="AK35" s="132"/>
    </row>
    <row r="36" spans="1:37" s="2" customFormat="1" ht="7.5" customHeight="1">
      <c r="A36" s="6"/>
      <c r="B36" s="6"/>
    </row>
    <row r="37" spans="1:37" s="2" customFormat="1" ht="16.5" customHeight="1">
      <c r="A37" s="143" t="s">
        <v>2</v>
      </c>
      <c r="B37" s="144"/>
      <c r="C37" s="144"/>
      <c r="D37" s="145"/>
      <c r="E37" s="143" t="s">
        <v>3</v>
      </c>
      <c r="F37" s="144"/>
      <c r="G37" s="144"/>
      <c r="H37" s="144"/>
      <c r="I37" s="144"/>
      <c r="J37" s="144"/>
      <c r="K37" s="144"/>
      <c r="L37" s="144"/>
      <c r="M37" s="145"/>
      <c r="N37" s="143" t="s">
        <v>4</v>
      </c>
      <c r="O37" s="144"/>
      <c r="P37" s="144"/>
      <c r="Q37" s="144"/>
      <c r="R37" s="145"/>
      <c r="S37" s="143" t="str">
        <f>IF(S12=4,"非課税対象額",I23&amp;"%対象額")</f>
        <v>10%対象額</v>
      </c>
      <c r="T37" s="144"/>
      <c r="U37" s="144"/>
      <c r="V37" s="144"/>
      <c r="W37" s="144"/>
      <c r="X37" s="144"/>
      <c r="Y37" s="145"/>
      <c r="Z37" s="185" t="str">
        <f>IF(S12=4,"",I23&amp;"%消費税")</f>
        <v>10%消費税</v>
      </c>
      <c r="AA37" s="185"/>
      <c r="AB37" s="185"/>
      <c r="AC37" s="185"/>
      <c r="AD37" s="185"/>
      <c r="AE37" s="143" t="s">
        <v>13</v>
      </c>
      <c r="AF37" s="144"/>
      <c r="AG37" s="144"/>
      <c r="AH37" s="144"/>
      <c r="AI37" s="144"/>
      <c r="AJ37" s="144"/>
      <c r="AK37" s="145"/>
    </row>
    <row r="38" spans="1:37" s="2" customFormat="1" ht="34.5" customHeight="1">
      <c r="A38" s="143">
        <f>IF(I$9="","",I$9)</f>
        <v>12345</v>
      </c>
      <c r="B38" s="144"/>
      <c r="C38" s="144"/>
      <c r="D38" s="145"/>
      <c r="E38" s="188" t="str">
        <f>IF(I$10="","",I$10)</f>
        <v>○○邸排水設備工事</v>
      </c>
      <c r="F38" s="189"/>
      <c r="G38" s="189"/>
      <c r="H38" s="189"/>
      <c r="I38" s="189"/>
      <c r="J38" s="189"/>
      <c r="K38" s="189"/>
      <c r="L38" s="189"/>
      <c r="M38" s="190"/>
      <c r="N38" s="113" t="str">
        <f>IF(I$11="","",I$11)</f>
        <v>田本社長</v>
      </c>
      <c r="O38" s="113"/>
      <c r="P38" s="113"/>
      <c r="Q38" s="113"/>
      <c r="R38" s="113"/>
      <c r="S38" s="350">
        <f>AE44</f>
        <v>400000</v>
      </c>
      <c r="T38" s="351"/>
      <c r="U38" s="351"/>
      <c r="V38" s="351"/>
      <c r="W38" s="351"/>
      <c r="X38" s="351"/>
      <c r="Y38" s="352"/>
      <c r="Z38" s="330">
        <f>IF(S$12=1,ROUNDDOWN(S38*I22,0),IF(S$12=2,ROUND(S38*I22,0),IF(S$12=3,ROUNDUP(S38*I22,0),0)))</f>
        <v>40000</v>
      </c>
      <c r="AA38" s="331"/>
      <c r="AB38" s="331"/>
      <c r="AC38" s="331"/>
      <c r="AD38" s="332"/>
      <c r="AE38" s="353">
        <f>S38+Z38</f>
        <v>440000</v>
      </c>
      <c r="AF38" s="353"/>
      <c r="AG38" s="353"/>
      <c r="AH38" s="353"/>
      <c r="AI38" s="353"/>
      <c r="AJ38" s="353"/>
      <c r="AK38" s="353"/>
    </row>
    <row r="39" spans="1:37" s="2" customFormat="1">
      <c r="A39" s="6"/>
      <c r="B39" s="6"/>
    </row>
    <row r="40" spans="1:37" s="2" customFormat="1" ht="24" customHeight="1">
      <c r="A40" s="2" t="s">
        <v>20</v>
      </c>
    </row>
    <row r="41" spans="1:37" s="2" customFormat="1" ht="7.5" customHeight="1">
      <c r="A41" s="6"/>
      <c r="B41" s="6"/>
    </row>
    <row r="42" spans="1:37" s="2" customFormat="1" ht="16.5" customHeight="1">
      <c r="A42" s="143" t="s">
        <v>5</v>
      </c>
      <c r="B42" s="144"/>
      <c r="C42" s="144"/>
      <c r="D42" s="144"/>
      <c r="E42" s="144"/>
      <c r="F42" s="144"/>
      <c r="G42" s="145"/>
      <c r="H42" s="198">
        <f>IF(I$14="","",I$14)</f>
        <v>10</v>
      </c>
      <c r="I42" s="199"/>
      <c r="J42" s="186" t="s">
        <v>16</v>
      </c>
      <c r="K42" s="186"/>
      <c r="L42" s="186"/>
      <c r="M42" s="186"/>
      <c r="N42" s="186"/>
      <c r="O42" s="186"/>
      <c r="P42" s="187"/>
      <c r="Q42" s="143" t="s">
        <v>17</v>
      </c>
      <c r="R42" s="144"/>
      <c r="S42" s="144"/>
      <c r="T42" s="144"/>
      <c r="U42" s="144"/>
      <c r="V42" s="144"/>
      <c r="W42" s="145"/>
      <c r="X42" s="185" t="s">
        <v>9</v>
      </c>
      <c r="Y42" s="185"/>
      <c r="Z42" s="185"/>
      <c r="AA42" s="185"/>
      <c r="AB42" s="185"/>
      <c r="AC42" s="185"/>
      <c r="AD42" s="185"/>
      <c r="AE42" s="185" t="s">
        <v>13</v>
      </c>
      <c r="AF42" s="185"/>
      <c r="AG42" s="185"/>
      <c r="AH42" s="185"/>
      <c r="AI42" s="185"/>
      <c r="AJ42" s="185"/>
      <c r="AK42" s="185"/>
    </row>
    <row r="43" spans="1:37" s="2" customFormat="1">
      <c r="A43" s="10"/>
      <c r="B43" s="11"/>
      <c r="C43" s="11"/>
      <c r="D43" s="11"/>
      <c r="E43" s="11"/>
      <c r="F43" s="11"/>
      <c r="G43" s="12"/>
      <c r="H43" s="192" t="s">
        <v>8</v>
      </c>
      <c r="I43" s="193"/>
      <c r="J43" s="203" t="s">
        <v>40</v>
      </c>
      <c r="K43" s="173"/>
      <c r="L43" s="173"/>
      <c r="M43" s="173"/>
      <c r="N43" s="173"/>
      <c r="O43" s="173"/>
      <c r="P43" s="174"/>
      <c r="Q43" s="13" t="s">
        <v>41</v>
      </c>
      <c r="R43" s="14"/>
      <c r="S43" s="14"/>
      <c r="T43" s="14"/>
      <c r="U43" s="14"/>
      <c r="V43" s="14"/>
      <c r="W43" s="15"/>
      <c r="X43" s="172" t="s">
        <v>42</v>
      </c>
      <c r="Y43" s="173"/>
      <c r="Z43" s="173"/>
      <c r="AA43" s="173"/>
      <c r="AB43" s="173"/>
      <c r="AC43" s="173"/>
      <c r="AD43" s="174"/>
      <c r="AE43" s="172" t="s">
        <v>43</v>
      </c>
      <c r="AF43" s="173"/>
      <c r="AG43" s="173"/>
      <c r="AH43" s="173"/>
      <c r="AI43" s="173"/>
      <c r="AJ43" s="173"/>
      <c r="AK43" s="174"/>
    </row>
    <row r="44" spans="1:37" s="2" customFormat="1" ht="21" customHeight="1">
      <c r="A44" s="146">
        <f>IF(I$13="","",I$13)</f>
        <v>3600000</v>
      </c>
      <c r="B44" s="147"/>
      <c r="C44" s="147"/>
      <c r="D44" s="147"/>
      <c r="E44" s="147"/>
      <c r="F44" s="147"/>
      <c r="G44" s="148"/>
      <c r="H44" s="194">
        <f>IF(I$15="","",I$15)</f>
        <v>100</v>
      </c>
      <c r="I44" s="195"/>
      <c r="J44" s="204">
        <f>A44*H44/100</f>
        <v>3600000</v>
      </c>
      <c r="K44" s="142"/>
      <c r="L44" s="142"/>
      <c r="M44" s="142"/>
      <c r="N44" s="142"/>
      <c r="O44" s="142"/>
      <c r="P44" s="142"/>
      <c r="Q44" s="146"/>
      <c r="R44" s="147"/>
      <c r="S44" s="147"/>
      <c r="T44" s="147"/>
      <c r="U44" s="147"/>
      <c r="V44" s="147"/>
      <c r="W44" s="148"/>
      <c r="X44" s="142">
        <f>IF(I$16="","",I$16)</f>
        <v>3200000</v>
      </c>
      <c r="Y44" s="142"/>
      <c r="Z44" s="142"/>
      <c r="AA44" s="142"/>
      <c r="AB44" s="142"/>
      <c r="AC44" s="142"/>
      <c r="AD44" s="142"/>
      <c r="AE44" s="142">
        <f>J44-X44</f>
        <v>400000</v>
      </c>
      <c r="AF44" s="142"/>
      <c r="AG44" s="142"/>
      <c r="AH44" s="142"/>
      <c r="AI44" s="142"/>
      <c r="AJ44" s="142"/>
      <c r="AK44" s="142"/>
    </row>
    <row r="45" spans="1:37" s="2" customFormat="1">
      <c r="A45" s="6"/>
      <c r="B45" s="6"/>
    </row>
    <row r="46" spans="1:37" s="2" customFormat="1" ht="24" customHeight="1">
      <c r="A46" s="224" t="s">
        <v>53</v>
      </c>
      <c r="B46" s="178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</row>
    <row r="47" spans="1:37" s="2" customFormat="1" ht="7.5" customHeight="1">
      <c r="A47" s="178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</row>
    <row r="48" spans="1:37" s="2" customFormat="1" ht="16.5" customHeight="1">
      <c r="A48" s="178"/>
      <c r="B48" s="178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</row>
    <row r="49" spans="1:37" s="2" customFormat="1" ht="34.5" customHeight="1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</row>
    <row r="50" spans="1:37" s="2" customFormat="1">
      <c r="A50" s="6"/>
      <c r="B50" s="6"/>
    </row>
    <row r="51" spans="1:37" s="2" customFormat="1" ht="18.75" customHeight="1">
      <c r="A51" s="143" t="s">
        <v>7</v>
      </c>
      <c r="B51" s="144"/>
      <c r="C51" s="144" t="s">
        <v>10</v>
      </c>
      <c r="D51" s="145"/>
      <c r="E51" s="185" t="s">
        <v>26</v>
      </c>
      <c r="F51" s="185"/>
      <c r="G51" s="185"/>
      <c r="H51" s="185"/>
      <c r="I51" s="185"/>
      <c r="J51" s="185"/>
      <c r="K51" s="185"/>
      <c r="L51" s="185"/>
      <c r="M51" s="185"/>
      <c r="N51" s="185"/>
      <c r="O51" s="185" t="s">
        <v>27</v>
      </c>
      <c r="P51" s="185"/>
      <c r="Q51" s="185" t="s">
        <v>28</v>
      </c>
      <c r="R51" s="185"/>
      <c r="S51" s="143" t="s">
        <v>29</v>
      </c>
      <c r="T51" s="144"/>
      <c r="U51" s="144"/>
      <c r="V51" s="145"/>
      <c r="W51" s="185" t="s">
        <v>30</v>
      </c>
      <c r="X51" s="185"/>
      <c r="Y51" s="185"/>
      <c r="Z51" s="185"/>
      <c r="AA51" s="185"/>
      <c r="AB51" s="185"/>
      <c r="AC51" s="185"/>
      <c r="AD51" s="143" t="s">
        <v>31</v>
      </c>
      <c r="AE51" s="144"/>
      <c r="AF51" s="144"/>
      <c r="AG51" s="144"/>
      <c r="AH51" s="144"/>
      <c r="AI51" s="144"/>
      <c r="AJ51" s="144"/>
      <c r="AK51" s="145"/>
    </row>
    <row r="52" spans="1:37" s="2" customFormat="1" ht="23.25" customHeight="1">
      <c r="A52" s="113">
        <f>IF(X$3="","",X$3)</f>
        <v>10</v>
      </c>
      <c r="B52" s="114"/>
      <c r="C52" s="116">
        <f>IF(Z$3="","",Z$3)</f>
        <v>31</v>
      </c>
      <c r="D52" s="117"/>
      <c r="E52" s="115" t="str">
        <f>IF(X$4="","",X$4)</f>
        <v>配管工事</v>
      </c>
      <c r="F52" s="115"/>
      <c r="G52" s="115"/>
      <c r="H52" s="115"/>
      <c r="I52" s="115"/>
      <c r="J52" s="115"/>
      <c r="K52" s="115"/>
      <c r="L52" s="115"/>
      <c r="M52" s="115"/>
      <c r="N52" s="115"/>
      <c r="O52" s="113" t="str">
        <f>IF(AD$3="","",AD$3)</f>
        <v>式</v>
      </c>
      <c r="P52" s="113"/>
      <c r="Q52" s="112">
        <f>IF(AH$3="","",AH$3)</f>
        <v>1</v>
      </c>
      <c r="R52" s="112"/>
      <c r="S52" s="118" t="str">
        <f>IF(AL$3="","",AL$3)</f>
        <v/>
      </c>
      <c r="T52" s="119"/>
      <c r="U52" s="119"/>
      <c r="V52" s="120"/>
      <c r="W52" s="124">
        <f>IF(AQ$3="","",AQ$3)</f>
        <v>400000</v>
      </c>
      <c r="X52" s="124"/>
      <c r="Y52" s="124"/>
      <c r="Z52" s="124"/>
      <c r="AA52" s="124"/>
      <c r="AB52" s="124"/>
      <c r="AC52" s="124"/>
      <c r="AD52" s="121" t="str">
        <f>IF(AL$4="","",AL$4)</f>
        <v/>
      </c>
      <c r="AE52" s="122"/>
      <c r="AF52" s="122"/>
      <c r="AG52" s="122"/>
      <c r="AH52" s="122"/>
      <c r="AI52" s="122"/>
      <c r="AJ52" s="122"/>
      <c r="AK52" s="123"/>
    </row>
    <row r="53" spans="1:37" s="2" customFormat="1" ht="23.25" customHeight="1">
      <c r="A53" s="113" t="str">
        <f>IF(X$5="","",X$5)</f>
        <v/>
      </c>
      <c r="B53" s="114"/>
      <c r="C53" s="116" t="str">
        <f>IF(Z$5="","",Z$5)</f>
        <v/>
      </c>
      <c r="D53" s="117"/>
      <c r="E53" s="115" t="str">
        <f>IF(X$6="","",X$6)</f>
        <v/>
      </c>
      <c r="F53" s="115"/>
      <c r="G53" s="115"/>
      <c r="H53" s="115"/>
      <c r="I53" s="115"/>
      <c r="J53" s="115"/>
      <c r="K53" s="115"/>
      <c r="L53" s="115"/>
      <c r="M53" s="115"/>
      <c r="N53" s="115"/>
      <c r="O53" s="113" t="str">
        <f>IF(AD$5="","",AD$5)</f>
        <v/>
      </c>
      <c r="P53" s="113"/>
      <c r="Q53" s="112" t="str">
        <f>IF(AH$5="","",AH$5)</f>
        <v/>
      </c>
      <c r="R53" s="112"/>
      <c r="S53" s="118" t="str">
        <f>IF(AL$5="","",AL$5)</f>
        <v/>
      </c>
      <c r="T53" s="119"/>
      <c r="U53" s="119"/>
      <c r="V53" s="120"/>
      <c r="W53" s="124" t="str">
        <f>IF(AQ$5="","",AQ$5)</f>
        <v/>
      </c>
      <c r="X53" s="124"/>
      <c r="Y53" s="124"/>
      <c r="Z53" s="124"/>
      <c r="AA53" s="124"/>
      <c r="AB53" s="124"/>
      <c r="AC53" s="124"/>
      <c r="AD53" s="121" t="str">
        <f>IF(AL$6="","",AL$6)</f>
        <v/>
      </c>
      <c r="AE53" s="122"/>
      <c r="AF53" s="122"/>
      <c r="AG53" s="122"/>
      <c r="AH53" s="122"/>
      <c r="AI53" s="122"/>
      <c r="AJ53" s="122"/>
      <c r="AK53" s="123"/>
    </row>
    <row r="54" spans="1:37" s="2" customFormat="1" ht="23.25" customHeight="1">
      <c r="A54" s="113" t="str">
        <f>IF(X$7="","",X$7)</f>
        <v/>
      </c>
      <c r="B54" s="114"/>
      <c r="C54" s="116" t="str">
        <f>IF(Z$7="","",Z$7)</f>
        <v/>
      </c>
      <c r="D54" s="117"/>
      <c r="E54" s="115" t="str">
        <f>IF(X$8="","",X$8)</f>
        <v/>
      </c>
      <c r="F54" s="115"/>
      <c r="G54" s="115"/>
      <c r="H54" s="115"/>
      <c r="I54" s="115"/>
      <c r="J54" s="115"/>
      <c r="K54" s="115"/>
      <c r="L54" s="115"/>
      <c r="M54" s="115"/>
      <c r="N54" s="115"/>
      <c r="O54" s="113" t="str">
        <f>IF(AD$7="","",AD$7)</f>
        <v/>
      </c>
      <c r="P54" s="113"/>
      <c r="Q54" s="112" t="str">
        <f>IF(AH$7="","",AH$7)</f>
        <v/>
      </c>
      <c r="R54" s="112"/>
      <c r="S54" s="118" t="str">
        <f>IF(AL$7="","",AL$7)</f>
        <v/>
      </c>
      <c r="T54" s="119"/>
      <c r="U54" s="119"/>
      <c r="V54" s="120"/>
      <c r="W54" s="124" t="str">
        <f>IF(AQ$7="","",AQ$7)</f>
        <v/>
      </c>
      <c r="X54" s="124"/>
      <c r="Y54" s="124"/>
      <c r="Z54" s="124"/>
      <c r="AA54" s="124"/>
      <c r="AB54" s="124"/>
      <c r="AC54" s="124"/>
      <c r="AD54" s="121" t="str">
        <f>IF(AL$8="","",AL$8)</f>
        <v/>
      </c>
      <c r="AE54" s="122"/>
      <c r="AF54" s="122"/>
      <c r="AG54" s="122"/>
      <c r="AH54" s="122"/>
      <c r="AI54" s="122"/>
      <c r="AJ54" s="122"/>
      <c r="AK54" s="123"/>
    </row>
    <row r="55" spans="1:37" s="2" customFormat="1" ht="23.25" customHeight="1">
      <c r="A55" s="113" t="str">
        <f>IF(X$9="","",X$9)</f>
        <v/>
      </c>
      <c r="B55" s="114"/>
      <c r="C55" s="116" t="str">
        <f>IF(Z$9="","",Z$9)</f>
        <v/>
      </c>
      <c r="D55" s="117"/>
      <c r="E55" s="115" t="str">
        <f>IF(X$10="","",X$10)</f>
        <v/>
      </c>
      <c r="F55" s="115"/>
      <c r="G55" s="115"/>
      <c r="H55" s="115"/>
      <c r="I55" s="115"/>
      <c r="J55" s="115"/>
      <c r="K55" s="115"/>
      <c r="L55" s="115"/>
      <c r="M55" s="115"/>
      <c r="N55" s="115"/>
      <c r="O55" s="113" t="str">
        <f>IF(AD$9="","",AD$9)</f>
        <v/>
      </c>
      <c r="P55" s="113"/>
      <c r="Q55" s="112" t="str">
        <f>IF(AH$9="","",AH$9)</f>
        <v/>
      </c>
      <c r="R55" s="112"/>
      <c r="S55" s="118" t="str">
        <f>IF(AL$9="","",AL$9)</f>
        <v/>
      </c>
      <c r="T55" s="119"/>
      <c r="U55" s="119"/>
      <c r="V55" s="120"/>
      <c r="W55" s="124" t="str">
        <f>IF(AQ$9="","",AQ$9)</f>
        <v/>
      </c>
      <c r="X55" s="124"/>
      <c r="Y55" s="124"/>
      <c r="Z55" s="124"/>
      <c r="AA55" s="124"/>
      <c r="AB55" s="124"/>
      <c r="AC55" s="124"/>
      <c r="AD55" s="121" t="str">
        <f>IF(AL$10="","",AL$10)</f>
        <v/>
      </c>
      <c r="AE55" s="122"/>
      <c r="AF55" s="122"/>
      <c r="AG55" s="122"/>
      <c r="AH55" s="122"/>
      <c r="AI55" s="122"/>
      <c r="AJ55" s="122"/>
      <c r="AK55" s="123"/>
    </row>
    <row r="56" spans="1:37" s="2" customFormat="1" ht="23.25" customHeight="1">
      <c r="A56" s="113" t="str">
        <f>IF(X$11="","",X$11)</f>
        <v/>
      </c>
      <c r="B56" s="114"/>
      <c r="C56" s="116" t="str">
        <f>IF(Z$11="","",Z$11)</f>
        <v/>
      </c>
      <c r="D56" s="117"/>
      <c r="E56" s="115" t="str">
        <f>IF(X$12="","",X$12)</f>
        <v/>
      </c>
      <c r="F56" s="115"/>
      <c r="G56" s="115"/>
      <c r="H56" s="115"/>
      <c r="I56" s="115"/>
      <c r="J56" s="115"/>
      <c r="K56" s="115"/>
      <c r="L56" s="115"/>
      <c r="M56" s="115"/>
      <c r="N56" s="115"/>
      <c r="O56" s="113" t="str">
        <f>IF(AD$11="","",AD$11)</f>
        <v/>
      </c>
      <c r="P56" s="113"/>
      <c r="Q56" s="112" t="str">
        <f>IF(AH$11="","",AH$11)</f>
        <v/>
      </c>
      <c r="R56" s="112"/>
      <c r="S56" s="118" t="str">
        <f>IF(AL$11="","",AL$11)</f>
        <v/>
      </c>
      <c r="T56" s="119"/>
      <c r="U56" s="119"/>
      <c r="V56" s="120"/>
      <c r="W56" s="124" t="str">
        <f>IF(AQ$11="","",AQ$11)</f>
        <v/>
      </c>
      <c r="X56" s="124"/>
      <c r="Y56" s="124"/>
      <c r="Z56" s="124"/>
      <c r="AA56" s="124"/>
      <c r="AB56" s="124"/>
      <c r="AC56" s="124"/>
      <c r="AD56" s="121" t="str">
        <f>IF(AL$12="","",AL$12)</f>
        <v/>
      </c>
      <c r="AE56" s="122"/>
      <c r="AF56" s="122"/>
      <c r="AG56" s="122"/>
      <c r="AH56" s="122"/>
      <c r="AI56" s="122"/>
      <c r="AJ56" s="122"/>
      <c r="AK56" s="123"/>
    </row>
    <row r="57" spans="1:37" s="2" customFormat="1" ht="23.25" customHeight="1">
      <c r="A57" s="113" t="str">
        <f>IF(X$13="","",X$13)</f>
        <v/>
      </c>
      <c r="B57" s="114"/>
      <c r="C57" s="116" t="str">
        <f>IF(Z$13="","",Z$13)</f>
        <v/>
      </c>
      <c r="D57" s="117"/>
      <c r="E57" s="115" t="str">
        <f>IF(X$14="","",X$14)</f>
        <v/>
      </c>
      <c r="F57" s="115"/>
      <c r="G57" s="115"/>
      <c r="H57" s="115"/>
      <c r="I57" s="115"/>
      <c r="J57" s="115"/>
      <c r="K57" s="115"/>
      <c r="L57" s="115"/>
      <c r="M57" s="115"/>
      <c r="N57" s="115"/>
      <c r="O57" s="113" t="str">
        <f>IF(AD$13="","",AD$13)</f>
        <v/>
      </c>
      <c r="P57" s="113"/>
      <c r="Q57" s="112" t="str">
        <f>IF(AH$13="","",AH$13)</f>
        <v/>
      </c>
      <c r="R57" s="112"/>
      <c r="S57" s="118" t="str">
        <f>IF(AL$13="","",AL$13)</f>
        <v/>
      </c>
      <c r="T57" s="119"/>
      <c r="U57" s="119"/>
      <c r="V57" s="120"/>
      <c r="W57" s="124" t="str">
        <f>IF(AQ$13="","",AQ$13)</f>
        <v/>
      </c>
      <c r="X57" s="124"/>
      <c r="Y57" s="124"/>
      <c r="Z57" s="124"/>
      <c r="AA57" s="124"/>
      <c r="AB57" s="124"/>
      <c r="AC57" s="124"/>
      <c r="AD57" s="121" t="str">
        <f>IF(AL$14="","",AL$14)</f>
        <v/>
      </c>
      <c r="AE57" s="122"/>
      <c r="AF57" s="122"/>
      <c r="AG57" s="122"/>
      <c r="AH57" s="122"/>
      <c r="AI57" s="122"/>
      <c r="AJ57" s="122"/>
      <c r="AK57" s="123"/>
    </row>
    <row r="58" spans="1:37" s="2" customFormat="1" ht="23.25" customHeight="1">
      <c r="A58" s="113" t="str">
        <f>IF(X$15="","",X$15)</f>
        <v/>
      </c>
      <c r="B58" s="114"/>
      <c r="C58" s="116" t="str">
        <f>IF(Z$15="","",Z$15)</f>
        <v/>
      </c>
      <c r="D58" s="117"/>
      <c r="E58" s="115" t="str">
        <f>IF(X$16="","",X$16)</f>
        <v/>
      </c>
      <c r="F58" s="115"/>
      <c r="G58" s="115"/>
      <c r="H58" s="115"/>
      <c r="I58" s="115"/>
      <c r="J58" s="115"/>
      <c r="K58" s="115"/>
      <c r="L58" s="115"/>
      <c r="M58" s="115"/>
      <c r="N58" s="115"/>
      <c r="O58" s="113" t="str">
        <f>IF(AD$15="","",AD$15)</f>
        <v/>
      </c>
      <c r="P58" s="113"/>
      <c r="Q58" s="112" t="str">
        <f>IF(AH$15="","",AH$15)</f>
        <v/>
      </c>
      <c r="R58" s="112"/>
      <c r="S58" s="118" t="str">
        <f>IF(AL$15="","",AL$15)</f>
        <v/>
      </c>
      <c r="T58" s="119"/>
      <c r="U58" s="119"/>
      <c r="V58" s="120"/>
      <c r="W58" s="124" t="str">
        <f>IF(AQ$15="","",AQ$15)</f>
        <v/>
      </c>
      <c r="X58" s="124"/>
      <c r="Y58" s="124"/>
      <c r="Z58" s="124"/>
      <c r="AA58" s="124"/>
      <c r="AB58" s="124"/>
      <c r="AC58" s="124"/>
      <c r="AD58" s="121" t="str">
        <f>IF(AL$16="","",AL$16)</f>
        <v/>
      </c>
      <c r="AE58" s="122"/>
      <c r="AF58" s="122"/>
      <c r="AG58" s="122"/>
      <c r="AH58" s="122"/>
      <c r="AI58" s="122"/>
      <c r="AJ58" s="122"/>
      <c r="AK58" s="123"/>
    </row>
    <row r="59" spans="1:37" s="2" customFormat="1" ht="23.25" customHeight="1">
      <c r="A59" s="113" t="str">
        <f>IF(X$17="","",X$17)</f>
        <v/>
      </c>
      <c r="B59" s="114"/>
      <c r="C59" s="116" t="str">
        <f>IF(Z$17="","",Z$17)</f>
        <v/>
      </c>
      <c r="D59" s="117"/>
      <c r="E59" s="115" t="str">
        <f>IF(X$18="","",X$18)</f>
        <v/>
      </c>
      <c r="F59" s="115"/>
      <c r="G59" s="115"/>
      <c r="H59" s="115"/>
      <c r="I59" s="115"/>
      <c r="J59" s="115"/>
      <c r="K59" s="115"/>
      <c r="L59" s="115"/>
      <c r="M59" s="115"/>
      <c r="N59" s="115"/>
      <c r="O59" s="113" t="str">
        <f>IF(AD$17="","",AD$17)</f>
        <v/>
      </c>
      <c r="P59" s="113"/>
      <c r="Q59" s="112" t="str">
        <f>IF(AH$17="","",AH$17)</f>
        <v/>
      </c>
      <c r="R59" s="112"/>
      <c r="S59" s="118" t="str">
        <f>IF(AL$17="","",AL$17)</f>
        <v/>
      </c>
      <c r="T59" s="119"/>
      <c r="U59" s="119"/>
      <c r="V59" s="120"/>
      <c r="W59" s="124" t="str">
        <f>IF(AQ$17="","",AQ$17)</f>
        <v/>
      </c>
      <c r="X59" s="124"/>
      <c r="Y59" s="124"/>
      <c r="Z59" s="124"/>
      <c r="AA59" s="124"/>
      <c r="AB59" s="124"/>
      <c r="AC59" s="124"/>
      <c r="AD59" s="121" t="str">
        <f>IF(AL$18="","",AL$18)</f>
        <v/>
      </c>
      <c r="AE59" s="122"/>
      <c r="AF59" s="122"/>
      <c r="AG59" s="122"/>
      <c r="AH59" s="122"/>
      <c r="AI59" s="122"/>
      <c r="AJ59" s="122"/>
      <c r="AK59" s="123"/>
    </row>
    <row r="60" spans="1:37" s="2" customFormat="1" ht="23.25" customHeight="1">
      <c r="A60" s="113" t="str">
        <f>IF(X$19="","",X$19)</f>
        <v/>
      </c>
      <c r="B60" s="114"/>
      <c r="C60" s="116" t="str">
        <f>IF(Z$19="","",Z$19)</f>
        <v/>
      </c>
      <c r="D60" s="117"/>
      <c r="E60" s="115" t="str">
        <f>IF(X$20="","",X$20)</f>
        <v/>
      </c>
      <c r="F60" s="115"/>
      <c r="G60" s="115"/>
      <c r="H60" s="115"/>
      <c r="I60" s="115"/>
      <c r="J60" s="115"/>
      <c r="K60" s="115"/>
      <c r="L60" s="115"/>
      <c r="M60" s="115"/>
      <c r="N60" s="115"/>
      <c r="O60" s="113" t="str">
        <f>IF(AD$19="","",AD$19)</f>
        <v/>
      </c>
      <c r="P60" s="113"/>
      <c r="Q60" s="112" t="str">
        <f>IF(AH$19="","",AH$19)</f>
        <v/>
      </c>
      <c r="R60" s="112"/>
      <c r="S60" s="118" t="str">
        <f>IF(AL$19="","",AL$19)</f>
        <v/>
      </c>
      <c r="T60" s="119"/>
      <c r="U60" s="119"/>
      <c r="V60" s="120"/>
      <c r="W60" s="124" t="str">
        <f>IF(AQ$19="","",AQ$19)</f>
        <v/>
      </c>
      <c r="X60" s="124"/>
      <c r="Y60" s="124"/>
      <c r="Z60" s="124"/>
      <c r="AA60" s="124"/>
      <c r="AB60" s="124"/>
      <c r="AC60" s="124"/>
      <c r="AD60" s="121" t="str">
        <f>IF(AL$20="","",AL$20)</f>
        <v/>
      </c>
      <c r="AE60" s="122"/>
      <c r="AF60" s="122"/>
      <c r="AG60" s="122"/>
      <c r="AH60" s="122"/>
      <c r="AI60" s="122"/>
      <c r="AJ60" s="122"/>
      <c r="AK60" s="123"/>
    </row>
    <row r="61" spans="1:37" s="2" customFormat="1" ht="23.25" customHeight="1">
      <c r="A61" s="113" t="str">
        <f>IF(X$21="","",X$21)</f>
        <v/>
      </c>
      <c r="B61" s="114"/>
      <c r="C61" s="116" t="str">
        <f>IF(Z$21="","",Z$21)</f>
        <v/>
      </c>
      <c r="D61" s="117"/>
      <c r="E61" s="113" t="str">
        <f>IF(X$22="","",X$22)</f>
        <v>合　　　　　計</v>
      </c>
      <c r="F61" s="113"/>
      <c r="G61" s="113"/>
      <c r="H61" s="113"/>
      <c r="I61" s="113"/>
      <c r="J61" s="113"/>
      <c r="K61" s="113"/>
      <c r="L61" s="113"/>
      <c r="M61" s="113"/>
      <c r="N61" s="113"/>
      <c r="O61" s="113" t="str">
        <f>IF(AD$21="","",AD$21)</f>
        <v/>
      </c>
      <c r="P61" s="113"/>
      <c r="Q61" s="112" t="str">
        <f>IF(AH$21="","",AH$21)</f>
        <v/>
      </c>
      <c r="R61" s="112"/>
      <c r="S61" s="118" t="str">
        <f>IF(AL$21="","",AL$21)</f>
        <v/>
      </c>
      <c r="T61" s="119"/>
      <c r="U61" s="119"/>
      <c r="V61" s="120"/>
      <c r="W61" s="124">
        <f>IF(AQ$21="","",AQ$21)</f>
        <v>400000</v>
      </c>
      <c r="X61" s="124"/>
      <c r="Y61" s="124"/>
      <c r="Z61" s="124"/>
      <c r="AA61" s="124"/>
      <c r="AB61" s="124"/>
      <c r="AC61" s="124"/>
      <c r="AD61" s="121" t="str">
        <f>IF(AL$22="","",AL$22)</f>
        <v/>
      </c>
      <c r="AE61" s="122"/>
      <c r="AF61" s="122"/>
      <c r="AG61" s="122"/>
      <c r="AH61" s="122"/>
      <c r="AI61" s="122"/>
      <c r="AJ61" s="122"/>
      <c r="AK61" s="123"/>
    </row>
    <row r="62" spans="1:37" s="28" customFormat="1">
      <c r="A62" s="27"/>
      <c r="B62" s="27"/>
    </row>
    <row r="63" spans="1:37" s="17" customFormat="1" ht="25.5" customHeight="1">
      <c r="A63" s="16"/>
      <c r="B63" s="196" t="s">
        <v>32</v>
      </c>
      <c r="C63" s="196"/>
      <c r="D63" s="196"/>
      <c r="E63" s="197" t="str">
        <f>IF(I$17="","",I$17)</f>
        <v>○○銀行</v>
      </c>
      <c r="F63" s="197"/>
      <c r="G63" s="197"/>
      <c r="H63" s="197"/>
      <c r="I63" s="197"/>
      <c r="J63" s="197"/>
      <c r="K63" s="197"/>
      <c r="L63" s="175" t="str">
        <f>IF(I$18="","",I$18)</f>
        <v>××支店</v>
      </c>
      <c r="M63" s="175"/>
      <c r="N63" s="175"/>
      <c r="O63" s="175"/>
      <c r="P63" s="175"/>
      <c r="Q63" s="175"/>
      <c r="R63" s="175"/>
      <c r="T63" s="176" t="s">
        <v>39</v>
      </c>
      <c r="U63" s="176"/>
      <c r="V63" s="176"/>
      <c r="W63" s="209" t="str">
        <f>IF(I$20="","",I$20)</f>
        <v>ﾏﾙﾏﾙｾﾂﾋﾞ ﾀﾞｲﾋｮｳ ｻﾝｶｸｻﾝｶｸ ｻﾝｶｸｻﾝｶｸ</v>
      </c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</row>
    <row r="64" spans="1:37" s="17" customFormat="1" ht="25.5" customHeight="1">
      <c r="A64" s="16"/>
      <c r="B64" s="176" t="s">
        <v>36</v>
      </c>
      <c r="C64" s="176"/>
      <c r="D64" s="176"/>
      <c r="E64" s="18"/>
      <c r="F64" s="191" t="str">
        <f>IF(I$19="","",I$19)</f>
        <v>普通</v>
      </c>
      <c r="G64" s="191"/>
      <c r="H64" s="18"/>
      <c r="I64" s="18"/>
      <c r="J64" s="181">
        <f>IF(O$19="","",O$19)</f>
        <v>1234567</v>
      </c>
      <c r="K64" s="181"/>
      <c r="L64" s="181"/>
      <c r="M64" s="181"/>
      <c r="N64" s="181"/>
      <c r="O64" s="181"/>
      <c r="P64" s="181"/>
      <c r="Q64" s="181"/>
      <c r="R64" s="181"/>
      <c r="T64" s="176" t="s">
        <v>37</v>
      </c>
      <c r="U64" s="176"/>
      <c r="V64" s="176"/>
      <c r="W64" s="197" t="str">
        <f>IF(I$21="","",I$21)</f>
        <v>○○設備　代表　△△　△△</v>
      </c>
      <c r="X64" s="197"/>
      <c r="Y64" s="197"/>
      <c r="Z64" s="197"/>
      <c r="AA64" s="197"/>
      <c r="AB64" s="197"/>
      <c r="AC64" s="197"/>
      <c r="AD64" s="197"/>
      <c r="AE64" s="197"/>
      <c r="AF64" s="197"/>
      <c r="AG64" s="197"/>
      <c r="AH64" s="197"/>
      <c r="AI64" s="197"/>
      <c r="AJ64" s="197"/>
      <c r="AK64" s="197"/>
    </row>
    <row r="65" spans="1:37" s="2" customFormat="1" ht="27" customHeight="1">
      <c r="A65" s="180" t="s">
        <v>133</v>
      </c>
      <c r="B65" s="180"/>
      <c r="C65" s="180"/>
      <c r="D65" s="180"/>
      <c r="E65" s="180"/>
      <c r="F65" s="180"/>
      <c r="G65" s="180"/>
      <c r="H65" s="180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</row>
    <row r="66" spans="1:37" s="2" customFormat="1" ht="25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AB66" s="213">
        <f>I$3</f>
        <v>45230</v>
      </c>
      <c r="AC66" s="178"/>
      <c r="AD66" s="178"/>
      <c r="AE66" s="178"/>
      <c r="AF66" s="178"/>
      <c r="AG66" s="178"/>
      <c r="AH66" s="178"/>
      <c r="AI66" s="178"/>
    </row>
    <row r="67" spans="1:37" s="2" customFormat="1" ht="27.75" customHeight="1">
      <c r="A67" s="4" t="s">
        <v>14</v>
      </c>
    </row>
    <row r="68" spans="1:37" s="2" customFormat="1">
      <c r="A68" s="5"/>
      <c r="B68" s="5"/>
      <c r="C68" s="5"/>
      <c r="D68" s="5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5"/>
      <c r="R68" s="5"/>
      <c r="S68" s="5"/>
      <c r="T68" s="5"/>
    </row>
    <row r="69" spans="1:37" s="2" customFormat="1" ht="39.75" customHeight="1">
      <c r="A69" s="221" t="s">
        <v>135</v>
      </c>
      <c r="B69" s="222"/>
      <c r="C69" s="222"/>
      <c r="D69" s="222"/>
      <c r="E69" s="222"/>
      <c r="F69" s="222"/>
      <c r="G69" s="222"/>
      <c r="H69" s="222"/>
      <c r="I69" s="222"/>
      <c r="J69" s="222"/>
      <c r="K69" s="222"/>
      <c r="L69" s="222"/>
      <c r="M69" s="222"/>
      <c r="N69" s="222"/>
      <c r="O69" s="19"/>
      <c r="P69" s="19"/>
      <c r="Q69" s="5"/>
      <c r="R69" s="5"/>
      <c r="S69" s="5"/>
      <c r="T69" s="5"/>
    </row>
    <row r="70" spans="1:37" s="2" customFormat="1" ht="21.75" customHeight="1">
      <c r="A70" s="6"/>
      <c r="B70" s="6"/>
      <c r="S70" s="169" t="s">
        <v>131</v>
      </c>
      <c r="T70" s="169"/>
      <c r="U70" s="169"/>
      <c r="V70" s="169"/>
      <c r="X70" s="215" t="str">
        <f>IF(I$4="","",I$4)</f>
        <v>□□市□□町123-4</v>
      </c>
      <c r="Y70" s="215"/>
      <c r="Z70" s="215"/>
      <c r="AA70" s="215"/>
      <c r="AB70" s="215"/>
      <c r="AC70" s="215"/>
      <c r="AD70" s="215"/>
      <c r="AE70" s="215"/>
      <c r="AF70" s="215"/>
      <c r="AG70" s="215"/>
      <c r="AH70" s="215"/>
      <c r="AI70" s="215"/>
      <c r="AJ70" s="215"/>
    </row>
    <row r="71" spans="1:37" s="2" customFormat="1" ht="21.75" customHeight="1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X71" s="216" t="str">
        <f>IF(I$5="","",I$5)</f>
        <v>○○設備</v>
      </c>
      <c r="Y71" s="216"/>
      <c r="Z71" s="216"/>
      <c r="AA71" s="216"/>
      <c r="AB71" s="216"/>
      <c r="AC71" s="216"/>
      <c r="AD71" s="216"/>
      <c r="AE71" s="216"/>
      <c r="AF71" s="216"/>
      <c r="AG71" s="216"/>
      <c r="AH71" s="216"/>
      <c r="AI71" s="216"/>
      <c r="AJ71" s="216"/>
      <c r="AK71" s="2" t="str">
        <f>IF(I$6="","㊞","")</f>
        <v/>
      </c>
    </row>
    <row r="72" spans="1:37" s="2" customFormat="1" ht="21.75" customHeight="1">
      <c r="A72" s="6"/>
      <c r="B72" s="6"/>
      <c r="X72" s="168" t="str">
        <f>IF(I$6="","",I$6)</f>
        <v>代表　△△　△△</v>
      </c>
      <c r="Y72" s="168"/>
      <c r="Z72" s="168"/>
      <c r="AA72" s="168"/>
      <c r="AB72" s="168"/>
      <c r="AC72" s="168"/>
      <c r="AD72" s="168"/>
      <c r="AE72" s="168"/>
      <c r="AF72" s="168"/>
      <c r="AG72" s="168"/>
      <c r="AH72" s="168"/>
      <c r="AI72" s="168"/>
      <c r="AJ72" s="168"/>
      <c r="AK72" s="8" t="str">
        <f>IF(AK71="","㊞","")</f>
        <v>㊞</v>
      </c>
    </row>
    <row r="73" spans="1:37" s="2" customFormat="1" ht="18.75" customHeight="1">
      <c r="A73" s="6"/>
      <c r="B73" s="6"/>
      <c r="AA73" s="214" t="s">
        <v>91</v>
      </c>
      <c r="AB73" s="214"/>
      <c r="AC73" s="168" t="str">
        <f>IF(I$7="","",I$7)</f>
        <v>XXXX-XX-XXXX</v>
      </c>
      <c r="AD73" s="168"/>
      <c r="AE73" s="168"/>
      <c r="AF73" s="168"/>
      <c r="AG73" s="168"/>
      <c r="AH73" s="168"/>
      <c r="AI73" s="168"/>
      <c r="AJ73" s="168"/>
    </row>
    <row r="74" spans="1:37" s="2" customFormat="1" ht="14.25">
      <c r="A74" s="6"/>
      <c r="B74" s="6"/>
      <c r="S74" s="169"/>
      <c r="T74" s="169"/>
      <c r="U74" s="169"/>
      <c r="V74" s="169"/>
      <c r="AC74" s="9"/>
      <c r="AD74" s="9"/>
      <c r="AE74" s="9"/>
      <c r="AF74" s="9"/>
      <c r="AG74" s="9"/>
      <c r="AH74" s="9"/>
      <c r="AI74" s="9"/>
      <c r="AJ74" s="9"/>
    </row>
    <row r="75" spans="1:37" s="2" customFormat="1" ht="24" customHeight="1">
      <c r="A75" s="2" t="s">
        <v>12</v>
      </c>
      <c r="AE75" s="132" t="s">
        <v>152</v>
      </c>
      <c r="AF75" s="132"/>
      <c r="AG75" s="132"/>
      <c r="AH75" s="132"/>
      <c r="AI75" s="132"/>
      <c r="AJ75" s="132"/>
      <c r="AK75" s="132"/>
    </row>
    <row r="76" spans="1:37" s="2" customFormat="1" ht="7.5" customHeight="1">
      <c r="A76" s="6"/>
      <c r="B76" s="6"/>
    </row>
    <row r="77" spans="1:37" s="2" customFormat="1" ht="16.5" customHeight="1">
      <c r="A77" s="143" t="s">
        <v>2</v>
      </c>
      <c r="B77" s="144"/>
      <c r="C77" s="144"/>
      <c r="D77" s="145"/>
      <c r="E77" s="143" t="s">
        <v>3</v>
      </c>
      <c r="F77" s="144"/>
      <c r="G77" s="144"/>
      <c r="H77" s="144"/>
      <c r="I77" s="144"/>
      <c r="J77" s="144"/>
      <c r="K77" s="144"/>
      <c r="L77" s="144"/>
      <c r="M77" s="145"/>
      <c r="N77" s="143" t="s">
        <v>4</v>
      </c>
      <c r="O77" s="144"/>
      <c r="P77" s="144"/>
      <c r="Q77" s="144"/>
      <c r="R77" s="145"/>
      <c r="S77" s="143" t="str">
        <f>S$37</f>
        <v>10%対象額</v>
      </c>
      <c r="T77" s="144"/>
      <c r="U77" s="144"/>
      <c r="V77" s="144"/>
      <c r="W77" s="144"/>
      <c r="X77" s="144"/>
      <c r="Y77" s="145"/>
      <c r="Z77" s="185" t="str">
        <f>Z$37</f>
        <v>10%消費税</v>
      </c>
      <c r="AA77" s="185"/>
      <c r="AB77" s="185"/>
      <c r="AC77" s="185"/>
      <c r="AD77" s="185"/>
      <c r="AE77" s="143" t="s">
        <v>13</v>
      </c>
      <c r="AF77" s="144"/>
      <c r="AG77" s="144"/>
      <c r="AH77" s="144"/>
      <c r="AI77" s="144"/>
      <c r="AJ77" s="144"/>
      <c r="AK77" s="145"/>
    </row>
    <row r="78" spans="1:37" s="2" customFormat="1" ht="34.5" customHeight="1">
      <c r="A78" s="143">
        <f>A$38</f>
        <v>12345</v>
      </c>
      <c r="B78" s="144"/>
      <c r="C78" s="144"/>
      <c r="D78" s="145"/>
      <c r="E78" s="188" t="str">
        <f>E$38</f>
        <v>○○邸排水設備工事</v>
      </c>
      <c r="F78" s="189"/>
      <c r="G78" s="189"/>
      <c r="H78" s="189"/>
      <c r="I78" s="189"/>
      <c r="J78" s="189"/>
      <c r="K78" s="189"/>
      <c r="L78" s="189"/>
      <c r="M78" s="190"/>
      <c r="N78" s="113" t="str">
        <f>N$38</f>
        <v>田本社長</v>
      </c>
      <c r="O78" s="113"/>
      <c r="P78" s="113"/>
      <c r="Q78" s="113"/>
      <c r="R78" s="113"/>
      <c r="S78" s="350">
        <f>S$38</f>
        <v>400000</v>
      </c>
      <c r="T78" s="351"/>
      <c r="U78" s="351"/>
      <c r="V78" s="351"/>
      <c r="W78" s="351"/>
      <c r="X78" s="351"/>
      <c r="Y78" s="352"/>
      <c r="Z78" s="217">
        <f>Z$38</f>
        <v>40000</v>
      </c>
      <c r="AA78" s="217"/>
      <c r="AB78" s="217"/>
      <c r="AC78" s="217"/>
      <c r="AD78" s="217"/>
      <c r="AE78" s="353">
        <f>AE$38</f>
        <v>440000</v>
      </c>
      <c r="AF78" s="353"/>
      <c r="AG78" s="353"/>
      <c r="AH78" s="353"/>
      <c r="AI78" s="353"/>
      <c r="AJ78" s="353"/>
      <c r="AK78" s="353"/>
    </row>
    <row r="79" spans="1:37" s="2" customFormat="1">
      <c r="A79" s="6"/>
      <c r="B79" s="6"/>
    </row>
    <row r="80" spans="1:37" s="2" customFormat="1" ht="24" customHeight="1">
      <c r="A80" s="2" t="s">
        <v>20</v>
      </c>
    </row>
    <row r="81" spans="1:37" s="2" customFormat="1" ht="7.5" customHeight="1">
      <c r="A81" s="6"/>
      <c r="B81" s="6"/>
    </row>
    <row r="82" spans="1:37" s="2" customFormat="1" ht="16.5" customHeight="1">
      <c r="A82" s="143" t="s">
        <v>5</v>
      </c>
      <c r="B82" s="144"/>
      <c r="C82" s="144"/>
      <c r="D82" s="144"/>
      <c r="E82" s="144"/>
      <c r="F82" s="144"/>
      <c r="G82" s="145"/>
      <c r="H82" s="198">
        <f>IF(I$14="","",I$14)</f>
        <v>10</v>
      </c>
      <c r="I82" s="199"/>
      <c r="J82" s="186" t="s">
        <v>16</v>
      </c>
      <c r="K82" s="186"/>
      <c r="L82" s="186"/>
      <c r="M82" s="186"/>
      <c r="N82" s="186"/>
      <c r="O82" s="186"/>
      <c r="P82" s="187"/>
      <c r="Q82" s="143" t="s">
        <v>17</v>
      </c>
      <c r="R82" s="144"/>
      <c r="S82" s="144"/>
      <c r="T82" s="144"/>
      <c r="U82" s="144"/>
      <c r="V82" s="144"/>
      <c r="W82" s="145"/>
      <c r="X82" s="185" t="s">
        <v>9</v>
      </c>
      <c r="Y82" s="185"/>
      <c r="Z82" s="185"/>
      <c r="AA82" s="185"/>
      <c r="AB82" s="185"/>
      <c r="AC82" s="185"/>
      <c r="AD82" s="185"/>
      <c r="AE82" s="185" t="s">
        <v>13</v>
      </c>
      <c r="AF82" s="185"/>
      <c r="AG82" s="185"/>
      <c r="AH82" s="185"/>
      <c r="AI82" s="185"/>
      <c r="AJ82" s="185"/>
      <c r="AK82" s="185"/>
    </row>
    <row r="83" spans="1:37" s="2" customFormat="1">
      <c r="A83" s="10"/>
      <c r="B83" s="11"/>
      <c r="C83" s="11"/>
      <c r="D83" s="11"/>
      <c r="E83" s="11"/>
      <c r="F83" s="11"/>
      <c r="G83" s="12"/>
      <c r="H83" s="192" t="s">
        <v>8</v>
      </c>
      <c r="I83" s="193"/>
      <c r="J83" s="203" t="s">
        <v>40</v>
      </c>
      <c r="K83" s="173"/>
      <c r="L83" s="173"/>
      <c r="M83" s="173"/>
      <c r="N83" s="173"/>
      <c r="O83" s="173"/>
      <c r="P83" s="174"/>
      <c r="Q83" s="13" t="s">
        <v>41</v>
      </c>
      <c r="R83" s="14"/>
      <c r="S83" s="14"/>
      <c r="T83" s="14"/>
      <c r="U83" s="14"/>
      <c r="V83" s="14"/>
      <c r="W83" s="15"/>
      <c r="X83" s="172" t="s">
        <v>42</v>
      </c>
      <c r="Y83" s="173"/>
      <c r="Z83" s="173"/>
      <c r="AA83" s="173"/>
      <c r="AB83" s="173"/>
      <c r="AC83" s="173"/>
      <c r="AD83" s="174"/>
      <c r="AE83" s="172" t="s">
        <v>43</v>
      </c>
      <c r="AF83" s="173"/>
      <c r="AG83" s="173"/>
      <c r="AH83" s="173"/>
      <c r="AI83" s="173"/>
      <c r="AJ83" s="173"/>
      <c r="AK83" s="174"/>
    </row>
    <row r="84" spans="1:37" s="2" customFormat="1" ht="21" customHeight="1">
      <c r="A84" s="146">
        <f>IF(I$13="","",I$13)</f>
        <v>3600000</v>
      </c>
      <c r="B84" s="147"/>
      <c r="C84" s="147"/>
      <c r="D84" s="147"/>
      <c r="E84" s="147"/>
      <c r="F84" s="147"/>
      <c r="G84" s="148"/>
      <c r="H84" s="194">
        <f>IF(I$15="","",I$15)</f>
        <v>100</v>
      </c>
      <c r="I84" s="195"/>
      <c r="J84" s="204">
        <f>A84*H84/100</f>
        <v>3600000</v>
      </c>
      <c r="K84" s="142"/>
      <c r="L84" s="142"/>
      <c r="M84" s="142"/>
      <c r="N84" s="142"/>
      <c r="O84" s="142"/>
      <c r="P84" s="142"/>
      <c r="Q84" s="146"/>
      <c r="R84" s="147"/>
      <c r="S84" s="147"/>
      <c r="T84" s="147"/>
      <c r="U84" s="147"/>
      <c r="V84" s="147"/>
      <c r="W84" s="148"/>
      <c r="X84" s="142">
        <f>IF(I$16="","",I$16)</f>
        <v>3200000</v>
      </c>
      <c r="Y84" s="142"/>
      <c r="Z84" s="142"/>
      <c r="AA84" s="142"/>
      <c r="AB84" s="142"/>
      <c r="AC84" s="142"/>
      <c r="AD84" s="142"/>
      <c r="AE84" s="142">
        <f>J84-X84</f>
        <v>400000</v>
      </c>
      <c r="AF84" s="142"/>
      <c r="AG84" s="142"/>
      <c r="AH84" s="142"/>
      <c r="AI84" s="142"/>
      <c r="AJ84" s="142"/>
      <c r="AK84" s="142"/>
    </row>
    <row r="85" spans="1:37" s="2" customFormat="1">
      <c r="A85" s="6"/>
      <c r="B85" s="6"/>
    </row>
    <row r="86" spans="1:37" s="2" customFormat="1" ht="24" customHeight="1">
      <c r="A86" s="2" t="s">
        <v>19</v>
      </c>
    </row>
    <row r="87" spans="1:37" s="2" customFormat="1" ht="7.5" customHeight="1">
      <c r="A87" s="6"/>
      <c r="B87" s="6"/>
    </row>
    <row r="88" spans="1:37" s="2" customFormat="1" ht="16.5" customHeight="1">
      <c r="A88" s="143" t="s">
        <v>21</v>
      </c>
      <c r="B88" s="144"/>
      <c r="C88" s="144"/>
      <c r="D88" s="144"/>
      <c r="E88" s="144"/>
      <c r="F88" s="144"/>
      <c r="G88" s="145"/>
      <c r="H88" s="143" t="s">
        <v>22</v>
      </c>
      <c r="I88" s="144"/>
      <c r="J88" s="144"/>
      <c r="K88" s="144"/>
      <c r="L88" s="144"/>
      <c r="M88" s="144"/>
      <c r="N88" s="145"/>
      <c r="O88" s="143" t="s">
        <v>23</v>
      </c>
      <c r="P88" s="144"/>
      <c r="Q88" s="144"/>
      <c r="R88" s="144"/>
      <c r="S88" s="144"/>
      <c r="T88" s="144"/>
      <c r="U88" s="145"/>
      <c r="V88" s="205" t="s">
        <v>24</v>
      </c>
      <c r="W88" s="206"/>
      <c r="X88" s="143" t="s">
        <v>25</v>
      </c>
      <c r="Y88" s="144"/>
      <c r="Z88" s="144"/>
      <c r="AA88" s="145"/>
      <c r="AB88" s="143" t="s">
        <v>60</v>
      </c>
      <c r="AC88" s="144"/>
      <c r="AD88" s="144"/>
      <c r="AE88" s="144"/>
      <c r="AF88" s="145"/>
      <c r="AG88" s="143" t="s">
        <v>61</v>
      </c>
      <c r="AH88" s="144"/>
      <c r="AI88" s="144"/>
      <c r="AJ88" s="144"/>
      <c r="AK88" s="145"/>
    </row>
    <row r="89" spans="1:37" s="2" customFormat="1" ht="34.5" customHeight="1">
      <c r="A89" s="20"/>
      <c r="B89" s="21"/>
      <c r="C89" s="21"/>
      <c r="D89" s="21"/>
      <c r="E89" s="21"/>
      <c r="F89" s="21"/>
      <c r="G89" s="21"/>
      <c r="H89" s="185"/>
      <c r="I89" s="185"/>
      <c r="J89" s="185"/>
      <c r="K89" s="185"/>
      <c r="L89" s="185"/>
      <c r="M89" s="185"/>
      <c r="N89" s="185"/>
      <c r="O89" s="327"/>
      <c r="P89" s="328"/>
      <c r="Q89" s="328"/>
      <c r="R89" s="328"/>
      <c r="S89" s="328"/>
      <c r="T89" s="328"/>
      <c r="U89" s="329"/>
      <c r="V89" s="207"/>
      <c r="W89" s="208"/>
      <c r="X89" s="151"/>
      <c r="Y89" s="152"/>
      <c r="Z89" s="152"/>
      <c r="AA89" s="153"/>
      <c r="AB89" s="127" t="s">
        <v>8</v>
      </c>
      <c r="AC89" s="128"/>
      <c r="AD89" s="128"/>
      <c r="AE89" s="128"/>
      <c r="AF89" s="129"/>
      <c r="AG89" s="127" t="s">
        <v>8</v>
      </c>
      <c r="AH89" s="128"/>
      <c r="AI89" s="128"/>
      <c r="AJ89" s="128"/>
      <c r="AK89" s="129"/>
    </row>
    <row r="90" spans="1:37" s="2" customFormat="1">
      <c r="A90" s="6"/>
      <c r="B90" s="6"/>
    </row>
    <row r="91" spans="1:37" s="2" customFormat="1" ht="18.75" customHeight="1">
      <c r="A91" s="143" t="s">
        <v>7</v>
      </c>
      <c r="B91" s="144"/>
      <c r="C91" s="144" t="s">
        <v>10</v>
      </c>
      <c r="D91" s="145"/>
      <c r="E91" s="185" t="s">
        <v>26</v>
      </c>
      <c r="F91" s="185"/>
      <c r="G91" s="185"/>
      <c r="H91" s="185"/>
      <c r="I91" s="185"/>
      <c r="J91" s="185"/>
      <c r="K91" s="185"/>
      <c r="L91" s="185"/>
      <c r="M91" s="185"/>
      <c r="N91" s="185"/>
      <c r="O91" s="185" t="s">
        <v>27</v>
      </c>
      <c r="P91" s="185"/>
      <c r="Q91" s="185" t="s">
        <v>28</v>
      </c>
      <c r="R91" s="185"/>
      <c r="S91" s="143" t="s">
        <v>29</v>
      </c>
      <c r="T91" s="144"/>
      <c r="U91" s="144"/>
      <c r="V91" s="145"/>
      <c r="W91" s="185" t="s">
        <v>30</v>
      </c>
      <c r="X91" s="185"/>
      <c r="Y91" s="185"/>
      <c r="Z91" s="185"/>
      <c r="AA91" s="185"/>
      <c r="AB91" s="185"/>
      <c r="AC91" s="185"/>
      <c r="AD91" s="143" t="s">
        <v>31</v>
      </c>
      <c r="AE91" s="144"/>
      <c r="AF91" s="144"/>
      <c r="AG91" s="144"/>
      <c r="AH91" s="144"/>
      <c r="AI91" s="144"/>
      <c r="AJ91" s="144"/>
      <c r="AK91" s="145"/>
    </row>
    <row r="92" spans="1:37" s="2" customFormat="1" ht="23.25" customHeight="1">
      <c r="A92" s="113">
        <f>IF(X$3="","",X$3)</f>
        <v>10</v>
      </c>
      <c r="B92" s="114"/>
      <c r="C92" s="116">
        <f>IF(Z$3="","",Z$3)</f>
        <v>31</v>
      </c>
      <c r="D92" s="117"/>
      <c r="E92" s="115" t="str">
        <f>IF(X$4="","",X$4)</f>
        <v>配管工事</v>
      </c>
      <c r="F92" s="115"/>
      <c r="G92" s="115"/>
      <c r="H92" s="115"/>
      <c r="I92" s="115"/>
      <c r="J92" s="115"/>
      <c r="K92" s="115"/>
      <c r="L92" s="115"/>
      <c r="M92" s="115"/>
      <c r="N92" s="115"/>
      <c r="O92" s="113" t="str">
        <f>IF(AD$3="","",AD$3)</f>
        <v>式</v>
      </c>
      <c r="P92" s="113"/>
      <c r="Q92" s="112">
        <f>IF(AH$3="","",AH$3)</f>
        <v>1</v>
      </c>
      <c r="R92" s="112"/>
      <c r="S92" s="118" t="str">
        <f>IF(AL$3="","",AL$3)</f>
        <v/>
      </c>
      <c r="T92" s="119"/>
      <c r="U92" s="119"/>
      <c r="V92" s="120"/>
      <c r="W92" s="124">
        <f>IF(AQ$3="","",AQ$3)</f>
        <v>400000</v>
      </c>
      <c r="X92" s="124"/>
      <c r="Y92" s="124"/>
      <c r="Z92" s="124"/>
      <c r="AA92" s="124"/>
      <c r="AB92" s="124"/>
      <c r="AC92" s="124"/>
      <c r="AD92" s="121" t="str">
        <f>IF(AL$4="","",AL$4)</f>
        <v/>
      </c>
      <c r="AE92" s="122"/>
      <c r="AF92" s="122"/>
      <c r="AG92" s="122"/>
      <c r="AH92" s="122"/>
      <c r="AI92" s="122"/>
      <c r="AJ92" s="122"/>
      <c r="AK92" s="123"/>
    </row>
    <row r="93" spans="1:37" s="2" customFormat="1" ht="23.25" customHeight="1">
      <c r="A93" s="113" t="str">
        <f>IF(X$5="","",X$5)</f>
        <v/>
      </c>
      <c r="B93" s="114"/>
      <c r="C93" s="116" t="str">
        <f>IF(Z$5="","",Z$5)</f>
        <v/>
      </c>
      <c r="D93" s="117"/>
      <c r="E93" s="115" t="str">
        <f>IF(X$6="","",X$6)</f>
        <v/>
      </c>
      <c r="F93" s="115"/>
      <c r="G93" s="115"/>
      <c r="H93" s="115"/>
      <c r="I93" s="115"/>
      <c r="J93" s="115"/>
      <c r="K93" s="115"/>
      <c r="L93" s="115"/>
      <c r="M93" s="115"/>
      <c r="N93" s="115"/>
      <c r="O93" s="113" t="str">
        <f>IF(AD$5="","",AD$5)</f>
        <v/>
      </c>
      <c r="P93" s="113"/>
      <c r="Q93" s="112" t="str">
        <f>IF(AH$5="","",AH$5)</f>
        <v/>
      </c>
      <c r="R93" s="112"/>
      <c r="S93" s="118" t="str">
        <f>IF(AL$5="","",AL$5)</f>
        <v/>
      </c>
      <c r="T93" s="119"/>
      <c r="U93" s="119"/>
      <c r="V93" s="120"/>
      <c r="W93" s="124" t="str">
        <f>IF(AQ$5="","",AQ$5)</f>
        <v/>
      </c>
      <c r="X93" s="124"/>
      <c r="Y93" s="124"/>
      <c r="Z93" s="124"/>
      <c r="AA93" s="124"/>
      <c r="AB93" s="124"/>
      <c r="AC93" s="124"/>
      <c r="AD93" s="121" t="str">
        <f>IF(AL$6="","",AL$6)</f>
        <v/>
      </c>
      <c r="AE93" s="122"/>
      <c r="AF93" s="122"/>
      <c r="AG93" s="122"/>
      <c r="AH93" s="122"/>
      <c r="AI93" s="122"/>
      <c r="AJ93" s="122"/>
      <c r="AK93" s="123"/>
    </row>
    <row r="94" spans="1:37" s="2" customFormat="1" ht="23.25" customHeight="1">
      <c r="A94" s="113" t="str">
        <f>IF(X$7="","",X$7)</f>
        <v/>
      </c>
      <c r="B94" s="114"/>
      <c r="C94" s="116" t="str">
        <f>IF(Z$7="","",Z$7)</f>
        <v/>
      </c>
      <c r="D94" s="117"/>
      <c r="E94" s="115" t="str">
        <f>IF(X$8="","",X$8)</f>
        <v/>
      </c>
      <c r="F94" s="115"/>
      <c r="G94" s="115"/>
      <c r="H94" s="115"/>
      <c r="I94" s="115"/>
      <c r="J94" s="115"/>
      <c r="K94" s="115"/>
      <c r="L94" s="115"/>
      <c r="M94" s="115"/>
      <c r="N94" s="115"/>
      <c r="O94" s="113" t="str">
        <f>IF(AD$7="","",AD$7)</f>
        <v/>
      </c>
      <c r="P94" s="113"/>
      <c r="Q94" s="112" t="str">
        <f>IF(AH$7="","",AH$7)</f>
        <v/>
      </c>
      <c r="R94" s="112"/>
      <c r="S94" s="118" t="str">
        <f>IF(AL$7="","",AL$7)</f>
        <v/>
      </c>
      <c r="T94" s="119"/>
      <c r="U94" s="119"/>
      <c r="V94" s="120"/>
      <c r="W94" s="124" t="str">
        <f>IF(AQ$7="","",AQ$7)</f>
        <v/>
      </c>
      <c r="X94" s="124"/>
      <c r="Y94" s="124"/>
      <c r="Z94" s="124"/>
      <c r="AA94" s="124"/>
      <c r="AB94" s="124"/>
      <c r="AC94" s="124"/>
      <c r="AD94" s="121" t="str">
        <f>IF(AL$8="","",AL$8)</f>
        <v/>
      </c>
      <c r="AE94" s="122"/>
      <c r="AF94" s="122"/>
      <c r="AG94" s="122"/>
      <c r="AH94" s="122"/>
      <c r="AI94" s="122"/>
      <c r="AJ94" s="122"/>
      <c r="AK94" s="123"/>
    </row>
    <row r="95" spans="1:37" s="2" customFormat="1" ht="23.25" customHeight="1">
      <c r="A95" s="113" t="str">
        <f>IF(X$9="","",X$9)</f>
        <v/>
      </c>
      <c r="B95" s="114"/>
      <c r="C95" s="116" t="str">
        <f>IF(Z$9="","",Z$9)</f>
        <v/>
      </c>
      <c r="D95" s="117"/>
      <c r="E95" s="115" t="str">
        <f>IF(X$10="","",X$10)</f>
        <v/>
      </c>
      <c r="F95" s="115"/>
      <c r="G95" s="115"/>
      <c r="H95" s="115"/>
      <c r="I95" s="115"/>
      <c r="J95" s="115"/>
      <c r="K95" s="115"/>
      <c r="L95" s="115"/>
      <c r="M95" s="115"/>
      <c r="N95" s="115"/>
      <c r="O95" s="113" t="str">
        <f>IF(AD$9="","",AD$9)</f>
        <v/>
      </c>
      <c r="P95" s="113"/>
      <c r="Q95" s="112" t="str">
        <f>IF(AH$9="","",AH$9)</f>
        <v/>
      </c>
      <c r="R95" s="112"/>
      <c r="S95" s="118" t="str">
        <f>IF(AL$9="","",AL$9)</f>
        <v/>
      </c>
      <c r="T95" s="119"/>
      <c r="U95" s="119"/>
      <c r="V95" s="120"/>
      <c r="W95" s="124" t="str">
        <f>IF(AQ$9="","",AQ$9)</f>
        <v/>
      </c>
      <c r="X95" s="124"/>
      <c r="Y95" s="124"/>
      <c r="Z95" s="124"/>
      <c r="AA95" s="124"/>
      <c r="AB95" s="124"/>
      <c r="AC95" s="124"/>
      <c r="AD95" s="121" t="str">
        <f>IF(AL$10="","",AL$10)</f>
        <v/>
      </c>
      <c r="AE95" s="122"/>
      <c r="AF95" s="122"/>
      <c r="AG95" s="122"/>
      <c r="AH95" s="122"/>
      <c r="AI95" s="122"/>
      <c r="AJ95" s="122"/>
      <c r="AK95" s="123"/>
    </row>
    <row r="96" spans="1:37" s="2" customFormat="1" ht="23.25" customHeight="1">
      <c r="A96" s="113" t="str">
        <f>IF(X$11="","",X$11)</f>
        <v/>
      </c>
      <c r="B96" s="114"/>
      <c r="C96" s="116" t="str">
        <f>IF(Z$11="","",Z$11)</f>
        <v/>
      </c>
      <c r="D96" s="117"/>
      <c r="E96" s="115" t="str">
        <f>IF(X$12="","",X$12)</f>
        <v/>
      </c>
      <c r="F96" s="115"/>
      <c r="G96" s="115"/>
      <c r="H96" s="115"/>
      <c r="I96" s="115"/>
      <c r="J96" s="115"/>
      <c r="K96" s="115"/>
      <c r="L96" s="115"/>
      <c r="M96" s="115"/>
      <c r="N96" s="115"/>
      <c r="O96" s="113" t="str">
        <f>IF(AD$11="","",AD$11)</f>
        <v/>
      </c>
      <c r="P96" s="113"/>
      <c r="Q96" s="112" t="str">
        <f>IF(AH$11="","",AH$11)</f>
        <v/>
      </c>
      <c r="R96" s="112"/>
      <c r="S96" s="118" t="str">
        <f>IF(AL$11="","",AL$11)</f>
        <v/>
      </c>
      <c r="T96" s="119"/>
      <c r="U96" s="119"/>
      <c r="V96" s="120"/>
      <c r="W96" s="124" t="str">
        <f>IF(AQ$11="","",AQ$11)</f>
        <v/>
      </c>
      <c r="X96" s="124"/>
      <c r="Y96" s="124"/>
      <c r="Z96" s="124"/>
      <c r="AA96" s="124"/>
      <c r="AB96" s="124"/>
      <c r="AC96" s="124"/>
      <c r="AD96" s="121" t="str">
        <f>IF(AL$12="","",AL$12)</f>
        <v/>
      </c>
      <c r="AE96" s="122"/>
      <c r="AF96" s="122"/>
      <c r="AG96" s="122"/>
      <c r="AH96" s="122"/>
      <c r="AI96" s="122"/>
      <c r="AJ96" s="122"/>
      <c r="AK96" s="123"/>
    </row>
    <row r="97" spans="1:37" s="2" customFormat="1" ht="23.25" customHeight="1">
      <c r="A97" s="113" t="str">
        <f>IF(X$13="","",X$13)</f>
        <v/>
      </c>
      <c r="B97" s="114"/>
      <c r="C97" s="116" t="str">
        <f>IF(Z$13="","",Z$13)</f>
        <v/>
      </c>
      <c r="D97" s="117"/>
      <c r="E97" s="115" t="str">
        <f>IF(X$14="","",X$14)</f>
        <v/>
      </c>
      <c r="F97" s="115"/>
      <c r="G97" s="115"/>
      <c r="H97" s="115"/>
      <c r="I97" s="115"/>
      <c r="J97" s="115"/>
      <c r="K97" s="115"/>
      <c r="L97" s="115"/>
      <c r="M97" s="115"/>
      <c r="N97" s="115"/>
      <c r="O97" s="113" t="str">
        <f>IF(AD$13="","",AD$13)</f>
        <v/>
      </c>
      <c r="P97" s="113"/>
      <c r="Q97" s="112" t="str">
        <f>IF(AH$13="","",AH$13)</f>
        <v/>
      </c>
      <c r="R97" s="112"/>
      <c r="S97" s="118" t="str">
        <f>IF(AL$13="","",AL$13)</f>
        <v/>
      </c>
      <c r="T97" s="119"/>
      <c r="U97" s="119"/>
      <c r="V97" s="120"/>
      <c r="W97" s="124" t="str">
        <f>IF(AQ$13="","",AQ$13)</f>
        <v/>
      </c>
      <c r="X97" s="124"/>
      <c r="Y97" s="124"/>
      <c r="Z97" s="124"/>
      <c r="AA97" s="124"/>
      <c r="AB97" s="124"/>
      <c r="AC97" s="124"/>
      <c r="AD97" s="121" t="str">
        <f>IF(AL$14="","",AL$14)</f>
        <v/>
      </c>
      <c r="AE97" s="122"/>
      <c r="AF97" s="122"/>
      <c r="AG97" s="122"/>
      <c r="AH97" s="122"/>
      <c r="AI97" s="122"/>
      <c r="AJ97" s="122"/>
      <c r="AK97" s="123"/>
    </row>
    <row r="98" spans="1:37" s="2" customFormat="1" ht="23.25" customHeight="1">
      <c r="A98" s="113" t="str">
        <f>IF(X$15="","",X$15)</f>
        <v/>
      </c>
      <c r="B98" s="114"/>
      <c r="C98" s="116" t="str">
        <f>IF(Z$15="","",Z$15)</f>
        <v/>
      </c>
      <c r="D98" s="117"/>
      <c r="E98" s="115" t="str">
        <f>IF(X$16="","",X$16)</f>
        <v/>
      </c>
      <c r="F98" s="115"/>
      <c r="G98" s="115"/>
      <c r="H98" s="115"/>
      <c r="I98" s="115"/>
      <c r="J98" s="115"/>
      <c r="K98" s="115"/>
      <c r="L98" s="115"/>
      <c r="M98" s="115"/>
      <c r="N98" s="115"/>
      <c r="O98" s="113" t="str">
        <f>IF(AD$15="","",AD$15)</f>
        <v/>
      </c>
      <c r="P98" s="113"/>
      <c r="Q98" s="112" t="str">
        <f>IF(AH$15="","",AH$15)</f>
        <v/>
      </c>
      <c r="R98" s="112"/>
      <c r="S98" s="118" t="str">
        <f>IF(AL$15="","",AL$15)</f>
        <v/>
      </c>
      <c r="T98" s="119"/>
      <c r="U98" s="119"/>
      <c r="V98" s="120"/>
      <c r="W98" s="124" t="str">
        <f>IF(AQ$15="","",AQ$15)</f>
        <v/>
      </c>
      <c r="X98" s="124"/>
      <c r="Y98" s="124"/>
      <c r="Z98" s="124"/>
      <c r="AA98" s="124"/>
      <c r="AB98" s="124"/>
      <c r="AC98" s="124"/>
      <c r="AD98" s="121" t="str">
        <f>IF(AL$16="","",AL$16)</f>
        <v/>
      </c>
      <c r="AE98" s="122"/>
      <c r="AF98" s="122"/>
      <c r="AG98" s="122"/>
      <c r="AH98" s="122"/>
      <c r="AI98" s="122"/>
      <c r="AJ98" s="122"/>
      <c r="AK98" s="123"/>
    </row>
    <row r="99" spans="1:37" s="2" customFormat="1" ht="23.25" customHeight="1">
      <c r="A99" s="113" t="str">
        <f>IF(X$17="","",X$17)</f>
        <v/>
      </c>
      <c r="B99" s="114"/>
      <c r="C99" s="116" t="str">
        <f>IF(Z$17="","",Z$17)</f>
        <v/>
      </c>
      <c r="D99" s="117"/>
      <c r="E99" s="115" t="str">
        <f>IF(X$18="","",X$18)</f>
        <v/>
      </c>
      <c r="F99" s="115"/>
      <c r="G99" s="115"/>
      <c r="H99" s="115"/>
      <c r="I99" s="115"/>
      <c r="J99" s="115"/>
      <c r="K99" s="115"/>
      <c r="L99" s="115"/>
      <c r="M99" s="115"/>
      <c r="N99" s="115"/>
      <c r="O99" s="113" t="str">
        <f>IF(AD$17="","",AD$17)</f>
        <v/>
      </c>
      <c r="P99" s="113"/>
      <c r="Q99" s="112" t="str">
        <f>IF(AH$17="","",AH$17)</f>
        <v/>
      </c>
      <c r="R99" s="112"/>
      <c r="S99" s="118" t="str">
        <f>IF(AL$17="","",AL$17)</f>
        <v/>
      </c>
      <c r="T99" s="119"/>
      <c r="U99" s="119"/>
      <c r="V99" s="120"/>
      <c r="W99" s="124" t="str">
        <f>IF(AQ$17="","",AQ$17)</f>
        <v/>
      </c>
      <c r="X99" s="124"/>
      <c r="Y99" s="124"/>
      <c r="Z99" s="124"/>
      <c r="AA99" s="124"/>
      <c r="AB99" s="124"/>
      <c r="AC99" s="124"/>
      <c r="AD99" s="121" t="str">
        <f>IF(AL$18="","",AL$18)</f>
        <v/>
      </c>
      <c r="AE99" s="122"/>
      <c r="AF99" s="122"/>
      <c r="AG99" s="122"/>
      <c r="AH99" s="122"/>
      <c r="AI99" s="122"/>
      <c r="AJ99" s="122"/>
      <c r="AK99" s="123"/>
    </row>
    <row r="100" spans="1:37" s="2" customFormat="1" ht="23.25" customHeight="1">
      <c r="A100" s="113" t="str">
        <f>IF(X$19="","",X$19)</f>
        <v/>
      </c>
      <c r="B100" s="114"/>
      <c r="C100" s="116" t="str">
        <f>IF(Z$19="","",Z$19)</f>
        <v/>
      </c>
      <c r="D100" s="117"/>
      <c r="E100" s="115" t="str">
        <f>IF(X$20="","",X$20)</f>
        <v/>
      </c>
      <c r="F100" s="115"/>
      <c r="G100" s="115"/>
      <c r="H100" s="115"/>
      <c r="I100" s="115"/>
      <c r="J100" s="115"/>
      <c r="K100" s="115"/>
      <c r="L100" s="115"/>
      <c r="M100" s="115"/>
      <c r="N100" s="115"/>
      <c r="O100" s="113" t="str">
        <f>IF(AD$19="","",AD$19)</f>
        <v/>
      </c>
      <c r="P100" s="113"/>
      <c r="Q100" s="112" t="str">
        <f>IF(AH$19="","",AH$19)</f>
        <v/>
      </c>
      <c r="R100" s="112"/>
      <c r="S100" s="118" t="str">
        <f>IF(AL$19="","",AL$19)</f>
        <v/>
      </c>
      <c r="T100" s="119"/>
      <c r="U100" s="119"/>
      <c r="V100" s="120"/>
      <c r="W100" s="124" t="str">
        <f>IF(AQ$19="","",AQ$19)</f>
        <v/>
      </c>
      <c r="X100" s="124"/>
      <c r="Y100" s="124"/>
      <c r="Z100" s="124"/>
      <c r="AA100" s="124"/>
      <c r="AB100" s="124"/>
      <c r="AC100" s="124"/>
      <c r="AD100" s="121" t="str">
        <f>IF(AL$20="","",AL$20)</f>
        <v/>
      </c>
      <c r="AE100" s="122"/>
      <c r="AF100" s="122"/>
      <c r="AG100" s="122"/>
      <c r="AH100" s="122"/>
      <c r="AI100" s="122"/>
      <c r="AJ100" s="122"/>
      <c r="AK100" s="123"/>
    </row>
    <row r="101" spans="1:37" s="2" customFormat="1" ht="23.25" customHeight="1">
      <c r="A101" s="113" t="str">
        <f>IF(X$21="","",X$21)</f>
        <v/>
      </c>
      <c r="B101" s="114"/>
      <c r="C101" s="116" t="str">
        <f>IF(Z$21="","",Z$21)</f>
        <v/>
      </c>
      <c r="D101" s="117"/>
      <c r="E101" s="113" t="str">
        <f>IF(X$22="","",X$22)</f>
        <v>合　　　　　計</v>
      </c>
      <c r="F101" s="113"/>
      <c r="G101" s="113"/>
      <c r="H101" s="113"/>
      <c r="I101" s="113"/>
      <c r="J101" s="113"/>
      <c r="K101" s="113"/>
      <c r="L101" s="113"/>
      <c r="M101" s="113"/>
      <c r="N101" s="113"/>
      <c r="O101" s="113" t="str">
        <f>IF(AD$21="","",AD$21)</f>
        <v/>
      </c>
      <c r="P101" s="113"/>
      <c r="Q101" s="112" t="str">
        <f>IF(AH$21="","",AH$21)</f>
        <v/>
      </c>
      <c r="R101" s="112"/>
      <c r="S101" s="118" t="str">
        <f>IF(AL$21="","",AL$21)</f>
        <v/>
      </c>
      <c r="T101" s="119"/>
      <c r="U101" s="119"/>
      <c r="V101" s="120"/>
      <c r="W101" s="124">
        <f>IF(AQ$21="","",AQ$21)</f>
        <v>400000</v>
      </c>
      <c r="X101" s="124"/>
      <c r="Y101" s="124"/>
      <c r="Z101" s="124"/>
      <c r="AA101" s="124"/>
      <c r="AB101" s="124"/>
      <c r="AC101" s="124"/>
      <c r="AD101" s="121" t="str">
        <f>IF(AL$22="","",AL$22)</f>
        <v/>
      </c>
      <c r="AE101" s="122"/>
      <c r="AF101" s="122"/>
      <c r="AG101" s="122"/>
      <c r="AH101" s="122"/>
      <c r="AI101" s="122"/>
      <c r="AJ101" s="122"/>
      <c r="AK101" s="123"/>
    </row>
    <row r="102" spans="1:37" s="28" customFormat="1">
      <c r="A102" s="27"/>
      <c r="B102" s="27"/>
    </row>
    <row r="103" spans="1:37" s="17" customFormat="1" ht="25.5" customHeight="1">
      <c r="A103" s="16"/>
      <c r="B103" s="196" t="s">
        <v>32</v>
      </c>
      <c r="C103" s="196"/>
      <c r="D103" s="196"/>
      <c r="E103" s="197" t="str">
        <f>IF(I$17="","",I$17)</f>
        <v>○○銀行</v>
      </c>
      <c r="F103" s="197"/>
      <c r="G103" s="197"/>
      <c r="H103" s="197"/>
      <c r="I103" s="197"/>
      <c r="J103" s="197"/>
      <c r="K103" s="197"/>
      <c r="L103" s="175" t="str">
        <f>IF(I$18="","",I$18)</f>
        <v>××支店</v>
      </c>
      <c r="M103" s="175"/>
      <c r="N103" s="175"/>
      <c r="O103" s="175"/>
      <c r="P103" s="175"/>
      <c r="Q103" s="175"/>
      <c r="R103" s="175"/>
      <c r="T103" s="176" t="s">
        <v>39</v>
      </c>
      <c r="U103" s="176"/>
      <c r="V103" s="176"/>
      <c r="W103" s="209" t="str">
        <f>IF(I$20="","",I$20)</f>
        <v>ﾏﾙﾏﾙｾﾂﾋﾞ ﾀﾞｲﾋｮｳ ｻﾝｶｸｻﾝｶｸ ｻﾝｶｸｻﾝｶｸ</v>
      </c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</row>
    <row r="104" spans="1:37" s="17" customFormat="1" ht="25.5" customHeight="1">
      <c r="A104" s="16"/>
      <c r="B104" s="176" t="s">
        <v>36</v>
      </c>
      <c r="C104" s="176"/>
      <c r="D104" s="176"/>
      <c r="E104" s="18"/>
      <c r="F104" s="191" t="str">
        <f>IF(I$19="","",I$19)</f>
        <v>普通</v>
      </c>
      <c r="G104" s="191"/>
      <c r="H104" s="18"/>
      <c r="I104" s="18"/>
      <c r="J104" s="181">
        <f>IF(O$19="","",O$19)</f>
        <v>1234567</v>
      </c>
      <c r="K104" s="181"/>
      <c r="L104" s="181"/>
      <c r="M104" s="181"/>
      <c r="N104" s="181"/>
      <c r="O104" s="181"/>
      <c r="P104" s="181"/>
      <c r="Q104" s="181"/>
      <c r="R104" s="181"/>
      <c r="T104" s="176" t="s">
        <v>37</v>
      </c>
      <c r="U104" s="176"/>
      <c r="V104" s="176"/>
      <c r="W104" s="197" t="str">
        <f>IF(I$21="","",I$21)</f>
        <v>○○設備　代表　△△　△△</v>
      </c>
      <c r="X104" s="197"/>
      <c r="Y104" s="197"/>
      <c r="Z104" s="197"/>
      <c r="AA104" s="197"/>
      <c r="AB104" s="197"/>
      <c r="AC104" s="197"/>
      <c r="AD104" s="197"/>
      <c r="AE104" s="197"/>
      <c r="AF104" s="197"/>
      <c r="AG104" s="197"/>
      <c r="AH104" s="197"/>
      <c r="AI104" s="197"/>
      <c r="AJ104" s="197"/>
      <c r="AK104" s="197"/>
    </row>
    <row r="105" spans="1:37" s="2" customFormat="1" ht="27" customHeight="1">
      <c r="A105" s="180" t="s">
        <v>134</v>
      </c>
      <c r="B105" s="180"/>
      <c r="C105" s="180"/>
      <c r="D105" s="180"/>
      <c r="E105" s="180"/>
      <c r="F105" s="180"/>
      <c r="G105" s="180"/>
      <c r="H105" s="180"/>
      <c r="I105" s="180"/>
      <c r="J105" s="180"/>
      <c r="K105" s="180"/>
      <c r="L105" s="180"/>
      <c r="M105" s="180"/>
      <c r="N105" s="180"/>
      <c r="O105" s="180"/>
      <c r="P105" s="180"/>
      <c r="Q105" s="180"/>
      <c r="R105" s="180"/>
      <c r="S105" s="180"/>
      <c r="T105" s="180"/>
      <c r="U105" s="180"/>
      <c r="V105" s="180"/>
      <c r="W105" s="180"/>
      <c r="X105" s="180"/>
      <c r="Y105" s="180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</row>
    <row r="106" spans="1:37" s="2" customFormat="1" ht="25.5" customHeight="1">
      <c r="A106" s="177" t="s">
        <v>14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AB106" s="213">
        <f>I$3</f>
        <v>45230</v>
      </c>
      <c r="AC106" s="178"/>
      <c r="AD106" s="178"/>
      <c r="AE106" s="178"/>
      <c r="AF106" s="178"/>
      <c r="AG106" s="178"/>
      <c r="AH106" s="178"/>
      <c r="AI106" s="178"/>
    </row>
    <row r="107" spans="1:37" s="2" customFormat="1" ht="27.75" customHeight="1">
      <c r="A107" s="179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</row>
    <row r="108" spans="1:37" s="2" customFormat="1">
      <c r="A108" s="114" t="s">
        <v>112</v>
      </c>
      <c r="B108" s="126"/>
      <c r="C108" s="126"/>
      <c r="D108" s="117"/>
      <c r="E108" s="113" t="s">
        <v>124</v>
      </c>
      <c r="F108" s="113"/>
      <c r="G108" s="113"/>
      <c r="H108" s="113"/>
      <c r="I108" s="113" t="s">
        <v>125</v>
      </c>
      <c r="J108" s="113"/>
      <c r="K108" s="113"/>
      <c r="L108" s="113"/>
      <c r="M108" s="113" t="s">
        <v>18</v>
      </c>
      <c r="N108" s="113"/>
      <c r="O108" s="113"/>
      <c r="P108" s="113"/>
      <c r="Q108" s="114" t="s">
        <v>11</v>
      </c>
      <c r="R108" s="126"/>
      <c r="S108" s="126"/>
      <c r="T108" s="117"/>
      <c r="X108" s="109" t="s">
        <v>116</v>
      </c>
      <c r="Y108" s="109"/>
      <c r="Z108" s="109"/>
      <c r="AA108" s="109"/>
      <c r="AB108" s="109"/>
      <c r="AC108" s="109"/>
      <c r="AD108" s="109" t="s">
        <v>117</v>
      </c>
      <c r="AE108" s="109"/>
      <c r="AF108" s="109"/>
      <c r="AG108" s="109"/>
      <c r="AH108" s="109"/>
      <c r="AI108" s="109"/>
      <c r="AJ108" s="109"/>
    </row>
    <row r="109" spans="1:37" s="2" customFormat="1" ht="39.75" customHeight="1">
      <c r="A109" s="20"/>
      <c r="B109" s="21"/>
      <c r="C109" s="21"/>
      <c r="D109" s="22"/>
      <c r="E109" s="185"/>
      <c r="F109" s="185"/>
      <c r="G109" s="185"/>
      <c r="H109" s="185"/>
      <c r="I109" s="185"/>
      <c r="J109" s="185"/>
      <c r="K109" s="185"/>
      <c r="L109" s="185"/>
      <c r="M109" s="185"/>
      <c r="N109" s="185"/>
      <c r="O109" s="185"/>
      <c r="P109" s="185"/>
      <c r="Q109" s="20"/>
      <c r="R109" s="21"/>
      <c r="S109" s="21"/>
      <c r="T109" s="22"/>
      <c r="X109" s="109" t="s">
        <v>115</v>
      </c>
      <c r="Y109" s="109"/>
      <c r="Z109" s="109"/>
      <c r="AA109" s="109"/>
      <c r="AB109" s="109"/>
      <c r="AC109" s="109"/>
      <c r="AD109" s="109" t="s">
        <v>118</v>
      </c>
      <c r="AE109" s="109"/>
      <c r="AF109" s="109"/>
      <c r="AG109" s="109"/>
      <c r="AH109" s="109"/>
      <c r="AI109" s="109"/>
      <c r="AJ109" s="109"/>
    </row>
    <row r="110" spans="1:37" s="2" customFormat="1" ht="21.75" customHeight="1">
      <c r="A110" s="6"/>
      <c r="B110" s="6"/>
      <c r="S110" s="169" t="s">
        <v>131</v>
      </c>
      <c r="T110" s="169"/>
      <c r="U110" s="169"/>
      <c r="V110" s="169"/>
      <c r="X110" s="215" t="str">
        <f>IF(I$4="","",I$4)</f>
        <v>□□市□□町123-4</v>
      </c>
      <c r="Y110" s="215"/>
      <c r="Z110" s="215"/>
      <c r="AA110" s="215"/>
      <c r="AB110" s="215"/>
      <c r="AC110" s="215"/>
      <c r="AD110" s="215"/>
      <c r="AE110" s="215"/>
      <c r="AF110" s="215"/>
      <c r="AG110" s="215"/>
      <c r="AH110" s="215"/>
      <c r="AI110" s="215"/>
      <c r="AJ110" s="215"/>
    </row>
    <row r="111" spans="1:37" s="2" customFormat="1" ht="21.75" customHeight="1">
      <c r="A111" s="6"/>
      <c r="B111" s="218" t="s">
        <v>136</v>
      </c>
      <c r="C111" s="219"/>
      <c r="D111" s="219"/>
      <c r="E111" s="219"/>
      <c r="F111" s="219"/>
      <c r="G111" s="219"/>
      <c r="H111" s="219"/>
      <c r="I111" s="219"/>
      <c r="J111" s="219"/>
      <c r="K111" s="219"/>
      <c r="L111" s="220"/>
      <c r="X111" s="216" t="str">
        <f>IF(I$5="","",I$5)</f>
        <v>○○設備</v>
      </c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" t="str">
        <f>IF(I$6="","㊞","")</f>
        <v/>
      </c>
    </row>
    <row r="112" spans="1:37" s="2" customFormat="1" ht="21.75" customHeight="1">
      <c r="A112" s="6"/>
      <c r="B112" s="182" t="s">
        <v>122</v>
      </c>
      <c r="C112" s="183"/>
      <c r="D112" s="183"/>
      <c r="E112" s="183"/>
      <c r="F112" s="183"/>
      <c r="G112" s="183"/>
      <c r="H112" s="184" t="s">
        <v>123</v>
      </c>
      <c r="I112" s="184"/>
      <c r="J112" s="184"/>
      <c r="K112" s="184"/>
      <c r="L112" s="184"/>
      <c r="X112" s="168" t="str">
        <f>IF(I$6="","",I$6)</f>
        <v>代表　△△　△△</v>
      </c>
      <c r="Y112" s="168"/>
      <c r="Z112" s="168"/>
      <c r="AA112" s="168"/>
      <c r="AB112" s="168"/>
      <c r="AC112" s="168"/>
      <c r="AD112" s="168"/>
      <c r="AE112" s="168"/>
      <c r="AF112" s="168"/>
      <c r="AG112" s="168"/>
      <c r="AH112" s="168"/>
      <c r="AI112" s="168"/>
      <c r="AJ112" s="168"/>
      <c r="AK112" s="8" t="str">
        <f>IF(AK111="","㊞","")</f>
        <v>㊞</v>
      </c>
    </row>
    <row r="113" spans="1:37" s="2" customFormat="1" ht="18.75" customHeight="1">
      <c r="A113" s="6"/>
      <c r="B113" s="6"/>
      <c r="AA113" s="214" t="s">
        <v>91</v>
      </c>
      <c r="AB113" s="214"/>
      <c r="AC113" s="168" t="str">
        <f>IF(I$7="","",I$7)</f>
        <v>XXXX-XX-XXXX</v>
      </c>
      <c r="AD113" s="168"/>
      <c r="AE113" s="168"/>
      <c r="AF113" s="168"/>
      <c r="AG113" s="168"/>
      <c r="AH113" s="168"/>
      <c r="AI113" s="168"/>
      <c r="AJ113" s="168"/>
    </row>
    <row r="114" spans="1:37" s="2" customFormat="1" ht="14.25">
      <c r="A114" s="6"/>
      <c r="B114" s="6"/>
      <c r="S114" s="169"/>
      <c r="T114" s="169"/>
      <c r="U114" s="169"/>
      <c r="V114" s="169"/>
      <c r="AC114" s="9"/>
      <c r="AD114" s="9"/>
      <c r="AE114" s="9"/>
      <c r="AF114" s="9"/>
      <c r="AG114" s="9"/>
      <c r="AH114" s="9"/>
      <c r="AI114" s="9"/>
      <c r="AJ114" s="9"/>
    </row>
    <row r="115" spans="1:37" s="2" customFormat="1" ht="24" customHeight="1">
      <c r="A115" s="2" t="s">
        <v>12</v>
      </c>
      <c r="AE115" s="132" t="s">
        <v>152</v>
      </c>
      <c r="AF115" s="132"/>
      <c r="AG115" s="132"/>
      <c r="AH115" s="132"/>
      <c r="AI115" s="132"/>
      <c r="AJ115" s="132"/>
      <c r="AK115" s="132"/>
    </row>
    <row r="116" spans="1:37" s="2" customFormat="1" ht="7.5" customHeight="1">
      <c r="A116" s="6"/>
      <c r="B116" s="6"/>
    </row>
    <row r="117" spans="1:37" s="2" customFormat="1" ht="16.5" customHeight="1">
      <c r="A117" s="143" t="s">
        <v>2</v>
      </c>
      <c r="B117" s="144"/>
      <c r="C117" s="144"/>
      <c r="D117" s="145"/>
      <c r="E117" s="143" t="s">
        <v>3</v>
      </c>
      <c r="F117" s="144"/>
      <c r="G117" s="144"/>
      <c r="H117" s="144"/>
      <c r="I117" s="144"/>
      <c r="J117" s="144"/>
      <c r="K117" s="144"/>
      <c r="L117" s="144"/>
      <c r="M117" s="145"/>
      <c r="N117" s="143" t="s">
        <v>4</v>
      </c>
      <c r="O117" s="144"/>
      <c r="P117" s="144"/>
      <c r="Q117" s="144"/>
      <c r="R117" s="145"/>
      <c r="S117" s="143" t="str">
        <f>S$37</f>
        <v>10%対象額</v>
      </c>
      <c r="T117" s="144"/>
      <c r="U117" s="144"/>
      <c r="V117" s="144"/>
      <c r="W117" s="144"/>
      <c r="X117" s="144"/>
      <c r="Y117" s="145"/>
      <c r="Z117" s="185" t="str">
        <f>Z$37</f>
        <v>10%消費税</v>
      </c>
      <c r="AA117" s="185"/>
      <c r="AB117" s="185"/>
      <c r="AC117" s="185"/>
      <c r="AD117" s="185"/>
      <c r="AE117" s="143" t="s">
        <v>13</v>
      </c>
      <c r="AF117" s="144"/>
      <c r="AG117" s="144"/>
      <c r="AH117" s="144"/>
      <c r="AI117" s="144"/>
      <c r="AJ117" s="144"/>
      <c r="AK117" s="145"/>
    </row>
    <row r="118" spans="1:37" s="2" customFormat="1" ht="34.5" customHeight="1">
      <c r="A118" s="143">
        <f>IF(I$9="","",I$9)</f>
        <v>12345</v>
      </c>
      <c r="B118" s="144"/>
      <c r="C118" s="144"/>
      <c r="D118" s="145"/>
      <c r="E118" s="188" t="str">
        <f>IF(I$10="","",I$10)</f>
        <v>○○邸排水設備工事</v>
      </c>
      <c r="F118" s="189"/>
      <c r="G118" s="189"/>
      <c r="H118" s="189"/>
      <c r="I118" s="189"/>
      <c r="J118" s="189"/>
      <c r="K118" s="189"/>
      <c r="L118" s="189"/>
      <c r="M118" s="190"/>
      <c r="N118" s="113" t="str">
        <f>IF(I$11="","",I$11)</f>
        <v>田本社長</v>
      </c>
      <c r="O118" s="113"/>
      <c r="P118" s="113"/>
      <c r="Q118" s="113"/>
      <c r="R118" s="113"/>
      <c r="S118" s="350">
        <f>S$38</f>
        <v>400000</v>
      </c>
      <c r="T118" s="351"/>
      <c r="U118" s="351"/>
      <c r="V118" s="351"/>
      <c r="W118" s="351"/>
      <c r="X118" s="351"/>
      <c r="Y118" s="352"/>
      <c r="Z118" s="217">
        <f>Z$38</f>
        <v>40000</v>
      </c>
      <c r="AA118" s="217"/>
      <c r="AB118" s="217"/>
      <c r="AC118" s="217"/>
      <c r="AD118" s="217"/>
      <c r="AE118" s="353">
        <f>AE$38</f>
        <v>440000</v>
      </c>
      <c r="AF118" s="353"/>
      <c r="AG118" s="353"/>
      <c r="AH118" s="353"/>
      <c r="AI118" s="353"/>
      <c r="AJ118" s="353"/>
      <c r="AK118" s="353"/>
    </row>
    <row r="119" spans="1:37" s="2" customFormat="1">
      <c r="A119" s="6"/>
      <c r="B119" s="6"/>
    </row>
    <row r="120" spans="1:37" s="2" customFormat="1" ht="24" customHeight="1">
      <c r="A120" s="2" t="s">
        <v>20</v>
      </c>
    </row>
    <row r="121" spans="1:37" s="2" customFormat="1" ht="7.5" customHeight="1">
      <c r="A121" s="6"/>
      <c r="B121" s="6"/>
    </row>
    <row r="122" spans="1:37" s="2" customFormat="1" ht="16.5" customHeight="1">
      <c r="A122" s="143" t="s">
        <v>5</v>
      </c>
      <c r="B122" s="144"/>
      <c r="C122" s="144"/>
      <c r="D122" s="144"/>
      <c r="E122" s="144"/>
      <c r="F122" s="144"/>
      <c r="G122" s="145"/>
      <c r="H122" s="198">
        <f>H82</f>
        <v>10</v>
      </c>
      <c r="I122" s="199"/>
      <c r="J122" s="186" t="s">
        <v>16</v>
      </c>
      <c r="K122" s="186"/>
      <c r="L122" s="186"/>
      <c r="M122" s="186"/>
      <c r="N122" s="186"/>
      <c r="O122" s="186"/>
      <c r="P122" s="187"/>
      <c r="Q122" s="143" t="s">
        <v>17</v>
      </c>
      <c r="R122" s="144"/>
      <c r="S122" s="144"/>
      <c r="T122" s="144"/>
      <c r="U122" s="144"/>
      <c r="V122" s="144"/>
      <c r="W122" s="145"/>
      <c r="X122" s="185" t="s">
        <v>9</v>
      </c>
      <c r="Y122" s="185"/>
      <c r="Z122" s="185"/>
      <c r="AA122" s="185"/>
      <c r="AB122" s="185"/>
      <c r="AC122" s="185"/>
      <c r="AD122" s="185"/>
      <c r="AE122" s="185" t="s">
        <v>13</v>
      </c>
      <c r="AF122" s="185"/>
      <c r="AG122" s="185"/>
      <c r="AH122" s="185"/>
      <c r="AI122" s="185"/>
      <c r="AJ122" s="185"/>
      <c r="AK122" s="185"/>
    </row>
    <row r="123" spans="1:37" s="2" customFormat="1">
      <c r="A123" s="10"/>
      <c r="B123" s="11"/>
      <c r="C123" s="11"/>
      <c r="D123" s="11"/>
      <c r="E123" s="11"/>
      <c r="F123" s="11"/>
      <c r="G123" s="12"/>
      <c r="H123" s="192" t="s">
        <v>8</v>
      </c>
      <c r="I123" s="193"/>
      <c r="J123" s="203" t="s">
        <v>40</v>
      </c>
      <c r="K123" s="173"/>
      <c r="L123" s="173"/>
      <c r="M123" s="173"/>
      <c r="N123" s="173"/>
      <c r="O123" s="173"/>
      <c r="P123" s="174"/>
      <c r="Q123" s="13" t="s">
        <v>41</v>
      </c>
      <c r="R123" s="14"/>
      <c r="S123" s="14"/>
      <c r="T123" s="14"/>
      <c r="U123" s="14"/>
      <c r="V123" s="14"/>
      <c r="W123" s="15"/>
      <c r="X123" s="172" t="s">
        <v>42</v>
      </c>
      <c r="Y123" s="173"/>
      <c r="Z123" s="173"/>
      <c r="AA123" s="173"/>
      <c r="AB123" s="173"/>
      <c r="AC123" s="173"/>
      <c r="AD123" s="174"/>
      <c r="AE123" s="172" t="s">
        <v>43</v>
      </c>
      <c r="AF123" s="173"/>
      <c r="AG123" s="173"/>
      <c r="AH123" s="173"/>
      <c r="AI123" s="173"/>
      <c r="AJ123" s="173"/>
      <c r="AK123" s="174"/>
    </row>
    <row r="124" spans="1:37" s="2" customFormat="1" ht="21" customHeight="1">
      <c r="A124" s="146">
        <f>A84</f>
        <v>3600000</v>
      </c>
      <c r="B124" s="147"/>
      <c r="C124" s="147"/>
      <c r="D124" s="147"/>
      <c r="E124" s="147"/>
      <c r="F124" s="147"/>
      <c r="G124" s="148"/>
      <c r="H124" s="194">
        <f>IF(I$15="","",I$15)</f>
        <v>100</v>
      </c>
      <c r="I124" s="195"/>
      <c r="J124" s="204">
        <f>J84</f>
        <v>3600000</v>
      </c>
      <c r="K124" s="142"/>
      <c r="L124" s="142"/>
      <c r="M124" s="142"/>
      <c r="N124" s="142"/>
      <c r="O124" s="142"/>
      <c r="P124" s="142"/>
      <c r="Q124" s="146"/>
      <c r="R124" s="147"/>
      <c r="S124" s="147"/>
      <c r="T124" s="147"/>
      <c r="U124" s="147"/>
      <c r="V124" s="147"/>
      <c r="W124" s="148"/>
      <c r="X124" s="142">
        <f>X84</f>
        <v>3200000</v>
      </c>
      <c r="Y124" s="142"/>
      <c r="Z124" s="142"/>
      <c r="AA124" s="142"/>
      <c r="AB124" s="142"/>
      <c r="AC124" s="142"/>
      <c r="AD124" s="142"/>
      <c r="AE124" s="142">
        <f>AE84</f>
        <v>400000</v>
      </c>
      <c r="AF124" s="142"/>
      <c r="AG124" s="142"/>
      <c r="AH124" s="142"/>
      <c r="AI124" s="142"/>
      <c r="AJ124" s="142"/>
      <c r="AK124" s="142"/>
    </row>
    <row r="125" spans="1:37" s="2" customFormat="1">
      <c r="A125" s="6"/>
      <c r="B125" s="6"/>
    </row>
    <row r="126" spans="1:37" s="2" customFormat="1" ht="24" customHeight="1">
      <c r="A126" s="2" t="s">
        <v>19</v>
      </c>
    </row>
    <row r="127" spans="1:37" s="2" customFormat="1" ht="7.5" customHeight="1">
      <c r="A127" s="6"/>
      <c r="B127" s="6"/>
    </row>
    <row r="128" spans="1:37" s="2" customFormat="1" ht="16.5" customHeight="1">
      <c r="A128" s="143" t="s">
        <v>21</v>
      </c>
      <c r="B128" s="144"/>
      <c r="C128" s="144"/>
      <c r="D128" s="144"/>
      <c r="E128" s="144"/>
      <c r="F128" s="144"/>
      <c r="G128" s="145"/>
      <c r="H128" s="143" t="s">
        <v>22</v>
      </c>
      <c r="I128" s="144"/>
      <c r="J128" s="144"/>
      <c r="K128" s="144"/>
      <c r="L128" s="144"/>
      <c r="M128" s="144"/>
      <c r="N128" s="145"/>
      <c r="O128" s="143" t="s">
        <v>23</v>
      </c>
      <c r="P128" s="144"/>
      <c r="Q128" s="144"/>
      <c r="R128" s="144"/>
      <c r="S128" s="144"/>
      <c r="T128" s="144"/>
      <c r="U128" s="145"/>
      <c r="V128" s="205" t="s">
        <v>24</v>
      </c>
      <c r="W128" s="206"/>
      <c r="X128" s="143" t="s">
        <v>25</v>
      </c>
      <c r="Y128" s="144"/>
      <c r="Z128" s="144"/>
      <c r="AA128" s="145"/>
      <c r="AB128" s="143" t="s">
        <v>60</v>
      </c>
      <c r="AC128" s="144"/>
      <c r="AD128" s="144"/>
      <c r="AE128" s="144"/>
      <c r="AF128" s="145"/>
      <c r="AG128" s="143" t="s">
        <v>61</v>
      </c>
      <c r="AH128" s="144"/>
      <c r="AI128" s="144"/>
      <c r="AJ128" s="144"/>
      <c r="AK128" s="145"/>
    </row>
    <row r="129" spans="1:37" s="2" customFormat="1" ht="34.5" customHeight="1">
      <c r="A129" s="20"/>
      <c r="B129" s="21"/>
      <c r="C129" s="21"/>
      <c r="D129" s="21"/>
      <c r="E129" s="21"/>
      <c r="F129" s="21"/>
      <c r="G129" s="21"/>
      <c r="H129" s="185"/>
      <c r="I129" s="185"/>
      <c r="J129" s="185"/>
      <c r="K129" s="185"/>
      <c r="L129" s="185"/>
      <c r="M129" s="185"/>
      <c r="N129" s="185"/>
      <c r="O129" s="327"/>
      <c r="P129" s="328"/>
      <c r="Q129" s="328"/>
      <c r="R129" s="328"/>
      <c r="S129" s="328"/>
      <c r="T129" s="328"/>
      <c r="U129" s="329"/>
      <c r="V129" s="207"/>
      <c r="W129" s="208"/>
      <c r="X129" s="151"/>
      <c r="Y129" s="152"/>
      <c r="Z129" s="152"/>
      <c r="AA129" s="153"/>
      <c r="AB129" s="127" t="s">
        <v>8</v>
      </c>
      <c r="AC129" s="128"/>
      <c r="AD129" s="128"/>
      <c r="AE129" s="128"/>
      <c r="AF129" s="129"/>
      <c r="AG129" s="127" t="s">
        <v>8</v>
      </c>
      <c r="AH129" s="128"/>
      <c r="AI129" s="128"/>
      <c r="AJ129" s="128"/>
      <c r="AK129" s="129"/>
    </row>
    <row r="130" spans="1:37" s="2" customFormat="1">
      <c r="A130" s="6"/>
      <c r="B130" s="6"/>
    </row>
    <row r="131" spans="1:37" s="28" customFormat="1" ht="18.75" customHeight="1">
      <c r="A131" s="114" t="s">
        <v>7</v>
      </c>
      <c r="B131" s="126"/>
      <c r="C131" s="126" t="s">
        <v>10</v>
      </c>
      <c r="D131" s="117"/>
      <c r="E131" s="113" t="s">
        <v>26</v>
      </c>
      <c r="F131" s="113"/>
      <c r="G131" s="113"/>
      <c r="H131" s="113"/>
      <c r="I131" s="113"/>
      <c r="J131" s="113"/>
      <c r="K131" s="113"/>
      <c r="L131" s="113"/>
      <c r="M131" s="113"/>
      <c r="N131" s="113"/>
      <c r="O131" s="113" t="s">
        <v>27</v>
      </c>
      <c r="P131" s="113"/>
      <c r="Q131" s="113" t="s">
        <v>28</v>
      </c>
      <c r="R131" s="113"/>
      <c r="S131" s="114" t="s">
        <v>29</v>
      </c>
      <c r="T131" s="126"/>
      <c r="U131" s="126"/>
      <c r="V131" s="117"/>
      <c r="W131" s="113" t="s">
        <v>30</v>
      </c>
      <c r="X131" s="113"/>
      <c r="Y131" s="113"/>
      <c r="Z131" s="113"/>
      <c r="AA131" s="113"/>
      <c r="AB131" s="113"/>
      <c r="AC131" s="113"/>
      <c r="AD131" s="114" t="s">
        <v>31</v>
      </c>
      <c r="AE131" s="126"/>
      <c r="AF131" s="126"/>
      <c r="AG131" s="126"/>
      <c r="AH131" s="126"/>
      <c r="AI131" s="126"/>
      <c r="AJ131" s="126"/>
      <c r="AK131" s="117"/>
    </row>
    <row r="132" spans="1:37" s="28" customFormat="1" ht="23.25" customHeight="1">
      <c r="A132" s="113">
        <f>IF(X$3="","",X$3)</f>
        <v>10</v>
      </c>
      <c r="B132" s="114"/>
      <c r="C132" s="116">
        <f>IF(Z$3="","",Z$3)</f>
        <v>31</v>
      </c>
      <c r="D132" s="117"/>
      <c r="E132" s="115" t="str">
        <f>IF(X$4="","",X$4)</f>
        <v>配管工事</v>
      </c>
      <c r="F132" s="115"/>
      <c r="G132" s="115"/>
      <c r="H132" s="115"/>
      <c r="I132" s="115"/>
      <c r="J132" s="115"/>
      <c r="K132" s="115"/>
      <c r="L132" s="115"/>
      <c r="M132" s="115"/>
      <c r="N132" s="115"/>
      <c r="O132" s="113" t="str">
        <f>IF(AD$3="","",AD$3)</f>
        <v>式</v>
      </c>
      <c r="P132" s="113"/>
      <c r="Q132" s="112">
        <f>IF(AH$3="","",AH$3)</f>
        <v>1</v>
      </c>
      <c r="R132" s="112"/>
      <c r="S132" s="118" t="str">
        <f>IF(AL$3="","",AL$3)</f>
        <v/>
      </c>
      <c r="T132" s="119"/>
      <c r="U132" s="119"/>
      <c r="V132" s="120"/>
      <c r="W132" s="124">
        <f>IF(AQ$3="","",AQ$3)</f>
        <v>400000</v>
      </c>
      <c r="X132" s="124"/>
      <c r="Y132" s="124"/>
      <c r="Z132" s="124"/>
      <c r="AA132" s="124"/>
      <c r="AB132" s="124"/>
      <c r="AC132" s="124"/>
      <c r="AD132" s="121" t="str">
        <f>IF(AL$4="","",AL$4)</f>
        <v/>
      </c>
      <c r="AE132" s="122"/>
      <c r="AF132" s="122"/>
      <c r="AG132" s="122"/>
      <c r="AH132" s="122"/>
      <c r="AI132" s="122"/>
      <c r="AJ132" s="122"/>
      <c r="AK132" s="123"/>
    </row>
    <row r="133" spans="1:37" s="28" customFormat="1" ht="23.25" customHeight="1">
      <c r="A133" s="113" t="str">
        <f>IF(X$5="","",X$5)</f>
        <v/>
      </c>
      <c r="B133" s="114"/>
      <c r="C133" s="116" t="str">
        <f>IF(Z$5="","",Z$5)</f>
        <v/>
      </c>
      <c r="D133" s="117"/>
      <c r="E133" s="115" t="str">
        <f>IF(X$6="","",X$6)</f>
        <v/>
      </c>
      <c r="F133" s="115"/>
      <c r="G133" s="115"/>
      <c r="H133" s="115"/>
      <c r="I133" s="115"/>
      <c r="J133" s="115"/>
      <c r="K133" s="115"/>
      <c r="L133" s="115"/>
      <c r="M133" s="115"/>
      <c r="N133" s="115"/>
      <c r="O133" s="113" t="str">
        <f>IF(AD$5="","",AD$5)</f>
        <v/>
      </c>
      <c r="P133" s="113"/>
      <c r="Q133" s="112" t="str">
        <f>IF(AH$5="","",AH$5)</f>
        <v/>
      </c>
      <c r="R133" s="112"/>
      <c r="S133" s="118" t="str">
        <f>IF(AL$5="","",AL$5)</f>
        <v/>
      </c>
      <c r="T133" s="119"/>
      <c r="U133" s="119"/>
      <c r="V133" s="120"/>
      <c r="W133" s="124" t="str">
        <f>IF(AQ$5="","",AQ$5)</f>
        <v/>
      </c>
      <c r="X133" s="124"/>
      <c r="Y133" s="124"/>
      <c r="Z133" s="124"/>
      <c r="AA133" s="124"/>
      <c r="AB133" s="124"/>
      <c r="AC133" s="124"/>
      <c r="AD133" s="121" t="str">
        <f>IF(AL$6="","",AL$6)</f>
        <v/>
      </c>
      <c r="AE133" s="122"/>
      <c r="AF133" s="122"/>
      <c r="AG133" s="122"/>
      <c r="AH133" s="122"/>
      <c r="AI133" s="122"/>
      <c r="AJ133" s="122"/>
      <c r="AK133" s="123"/>
    </row>
    <row r="134" spans="1:37" s="28" customFormat="1" ht="23.25" customHeight="1">
      <c r="A134" s="113" t="str">
        <f>IF(X$7="","",X$7)</f>
        <v/>
      </c>
      <c r="B134" s="114"/>
      <c r="C134" s="116" t="str">
        <f>IF(Z$7="","",Z$7)</f>
        <v/>
      </c>
      <c r="D134" s="117"/>
      <c r="E134" s="115" t="str">
        <f>IF(X$8="","",X$8)</f>
        <v/>
      </c>
      <c r="F134" s="115"/>
      <c r="G134" s="115"/>
      <c r="H134" s="115"/>
      <c r="I134" s="115"/>
      <c r="J134" s="115"/>
      <c r="K134" s="115"/>
      <c r="L134" s="115"/>
      <c r="M134" s="115"/>
      <c r="N134" s="115"/>
      <c r="O134" s="113" t="str">
        <f>IF(AD$7="","",AD$7)</f>
        <v/>
      </c>
      <c r="P134" s="113"/>
      <c r="Q134" s="112" t="str">
        <f>IF(AH$7="","",AH$7)</f>
        <v/>
      </c>
      <c r="R134" s="112"/>
      <c r="S134" s="118" t="str">
        <f>IF(AL$7="","",AL$7)</f>
        <v/>
      </c>
      <c r="T134" s="119"/>
      <c r="U134" s="119"/>
      <c r="V134" s="120"/>
      <c r="W134" s="124" t="str">
        <f>IF(AQ$7="","",AQ$7)</f>
        <v/>
      </c>
      <c r="X134" s="124"/>
      <c r="Y134" s="124"/>
      <c r="Z134" s="124"/>
      <c r="AA134" s="124"/>
      <c r="AB134" s="124"/>
      <c r="AC134" s="124"/>
      <c r="AD134" s="121" t="str">
        <f>IF(AL$8="","",AL$8)</f>
        <v/>
      </c>
      <c r="AE134" s="122"/>
      <c r="AF134" s="122"/>
      <c r="AG134" s="122"/>
      <c r="AH134" s="122"/>
      <c r="AI134" s="122"/>
      <c r="AJ134" s="122"/>
      <c r="AK134" s="123"/>
    </row>
    <row r="135" spans="1:37" s="28" customFormat="1" ht="23.25" customHeight="1">
      <c r="A135" s="113" t="str">
        <f>IF(X$9="","",X$9)</f>
        <v/>
      </c>
      <c r="B135" s="114"/>
      <c r="C135" s="116" t="str">
        <f>IF(Z$9="","",Z$9)</f>
        <v/>
      </c>
      <c r="D135" s="117"/>
      <c r="E135" s="115" t="str">
        <f>IF(X$10="","",X$10)</f>
        <v/>
      </c>
      <c r="F135" s="115"/>
      <c r="G135" s="115"/>
      <c r="H135" s="115"/>
      <c r="I135" s="115"/>
      <c r="J135" s="115"/>
      <c r="K135" s="115"/>
      <c r="L135" s="115"/>
      <c r="M135" s="115"/>
      <c r="N135" s="115"/>
      <c r="O135" s="113" t="str">
        <f>IF(AD$9="","",AD$9)</f>
        <v/>
      </c>
      <c r="P135" s="113"/>
      <c r="Q135" s="112" t="str">
        <f>IF(AH$9="","",AH$9)</f>
        <v/>
      </c>
      <c r="R135" s="112"/>
      <c r="S135" s="118" t="str">
        <f>IF(AL$9="","",AL$9)</f>
        <v/>
      </c>
      <c r="T135" s="119"/>
      <c r="U135" s="119"/>
      <c r="V135" s="120"/>
      <c r="W135" s="124" t="str">
        <f>IF(AQ$9="","",AQ$9)</f>
        <v/>
      </c>
      <c r="X135" s="124"/>
      <c r="Y135" s="124"/>
      <c r="Z135" s="124"/>
      <c r="AA135" s="124"/>
      <c r="AB135" s="124"/>
      <c r="AC135" s="124"/>
      <c r="AD135" s="121" t="str">
        <f>IF(AL$10="","",AL$10)</f>
        <v/>
      </c>
      <c r="AE135" s="122"/>
      <c r="AF135" s="122"/>
      <c r="AG135" s="122"/>
      <c r="AH135" s="122"/>
      <c r="AI135" s="122"/>
      <c r="AJ135" s="122"/>
      <c r="AK135" s="123"/>
    </row>
    <row r="136" spans="1:37" s="28" customFormat="1" ht="23.25" customHeight="1">
      <c r="A136" s="113" t="str">
        <f>IF(X$11="","",X$11)</f>
        <v/>
      </c>
      <c r="B136" s="114"/>
      <c r="C136" s="116" t="str">
        <f>IF(Z$11="","",Z$11)</f>
        <v/>
      </c>
      <c r="D136" s="117"/>
      <c r="E136" s="115" t="str">
        <f>IF(X$12="","",X$12)</f>
        <v/>
      </c>
      <c r="F136" s="115"/>
      <c r="G136" s="115"/>
      <c r="H136" s="115"/>
      <c r="I136" s="115"/>
      <c r="J136" s="115"/>
      <c r="K136" s="115"/>
      <c r="L136" s="115"/>
      <c r="M136" s="115"/>
      <c r="N136" s="115"/>
      <c r="O136" s="113" t="str">
        <f>IF(AD$11="","",AD$11)</f>
        <v/>
      </c>
      <c r="P136" s="113"/>
      <c r="Q136" s="112" t="str">
        <f>IF(AH$11="","",AH$11)</f>
        <v/>
      </c>
      <c r="R136" s="112"/>
      <c r="S136" s="118" t="str">
        <f>IF(AL$11="","",AL$11)</f>
        <v/>
      </c>
      <c r="T136" s="119"/>
      <c r="U136" s="119"/>
      <c r="V136" s="120"/>
      <c r="W136" s="124" t="str">
        <f>IF(AQ$11="","",AQ$11)</f>
        <v/>
      </c>
      <c r="X136" s="124"/>
      <c r="Y136" s="124"/>
      <c r="Z136" s="124"/>
      <c r="AA136" s="124"/>
      <c r="AB136" s="124"/>
      <c r="AC136" s="124"/>
      <c r="AD136" s="121" t="str">
        <f>IF(AL$12="","",AL$12)</f>
        <v/>
      </c>
      <c r="AE136" s="122"/>
      <c r="AF136" s="122"/>
      <c r="AG136" s="122"/>
      <c r="AH136" s="122"/>
      <c r="AI136" s="122"/>
      <c r="AJ136" s="122"/>
      <c r="AK136" s="123"/>
    </row>
    <row r="137" spans="1:37" s="28" customFormat="1" ht="23.25" customHeight="1">
      <c r="A137" s="113" t="str">
        <f>IF(X$13="","",X$13)</f>
        <v/>
      </c>
      <c r="B137" s="114"/>
      <c r="C137" s="116" t="str">
        <f>IF(Z$13="","",Z$13)</f>
        <v/>
      </c>
      <c r="D137" s="117"/>
      <c r="E137" s="115" t="str">
        <f>IF(X$14="","",X$14)</f>
        <v/>
      </c>
      <c r="F137" s="115"/>
      <c r="G137" s="115"/>
      <c r="H137" s="115"/>
      <c r="I137" s="115"/>
      <c r="J137" s="115"/>
      <c r="K137" s="115"/>
      <c r="L137" s="115"/>
      <c r="M137" s="115"/>
      <c r="N137" s="115"/>
      <c r="O137" s="113" t="str">
        <f>IF(AD$13="","",AD$13)</f>
        <v/>
      </c>
      <c r="P137" s="113"/>
      <c r="Q137" s="112" t="str">
        <f>IF(AH$13="","",AH$13)</f>
        <v/>
      </c>
      <c r="R137" s="112"/>
      <c r="S137" s="118" t="str">
        <f>IF(AL$13="","",AL$13)</f>
        <v/>
      </c>
      <c r="T137" s="119"/>
      <c r="U137" s="119"/>
      <c r="V137" s="120"/>
      <c r="W137" s="124" t="str">
        <f>IF(AQ$13="","",AQ$13)</f>
        <v/>
      </c>
      <c r="X137" s="124"/>
      <c r="Y137" s="124"/>
      <c r="Z137" s="124"/>
      <c r="AA137" s="124"/>
      <c r="AB137" s="124"/>
      <c r="AC137" s="124"/>
      <c r="AD137" s="121" t="str">
        <f>IF(AL$14="","",AL$14)</f>
        <v/>
      </c>
      <c r="AE137" s="122"/>
      <c r="AF137" s="122"/>
      <c r="AG137" s="122"/>
      <c r="AH137" s="122"/>
      <c r="AI137" s="122"/>
      <c r="AJ137" s="122"/>
      <c r="AK137" s="123"/>
    </row>
    <row r="138" spans="1:37" s="28" customFormat="1" ht="23.25" customHeight="1">
      <c r="A138" s="113" t="str">
        <f>IF(X$15="","",X$15)</f>
        <v/>
      </c>
      <c r="B138" s="114"/>
      <c r="C138" s="116" t="str">
        <f>IF(Z$15="","",Z$15)</f>
        <v/>
      </c>
      <c r="D138" s="117"/>
      <c r="E138" s="115" t="str">
        <f>IF(X$16="","",X$16)</f>
        <v/>
      </c>
      <c r="F138" s="115"/>
      <c r="G138" s="115"/>
      <c r="H138" s="115"/>
      <c r="I138" s="115"/>
      <c r="J138" s="115"/>
      <c r="K138" s="115"/>
      <c r="L138" s="115"/>
      <c r="M138" s="115"/>
      <c r="N138" s="115"/>
      <c r="O138" s="113" t="str">
        <f>IF(AD$15="","",AD$15)</f>
        <v/>
      </c>
      <c r="P138" s="113"/>
      <c r="Q138" s="112" t="str">
        <f>IF(AH$15="","",AH$15)</f>
        <v/>
      </c>
      <c r="R138" s="112"/>
      <c r="S138" s="118" t="str">
        <f>IF(AL$15="","",AL$15)</f>
        <v/>
      </c>
      <c r="T138" s="119"/>
      <c r="U138" s="119"/>
      <c r="V138" s="120"/>
      <c r="W138" s="124" t="str">
        <f>IF(AQ$15="","",AQ$15)</f>
        <v/>
      </c>
      <c r="X138" s="124"/>
      <c r="Y138" s="124"/>
      <c r="Z138" s="124"/>
      <c r="AA138" s="124"/>
      <c r="AB138" s="124"/>
      <c r="AC138" s="124"/>
      <c r="AD138" s="121" t="str">
        <f>IF(AL$16="","",AL$16)</f>
        <v/>
      </c>
      <c r="AE138" s="122"/>
      <c r="AF138" s="122"/>
      <c r="AG138" s="122"/>
      <c r="AH138" s="122"/>
      <c r="AI138" s="122"/>
      <c r="AJ138" s="122"/>
      <c r="AK138" s="123"/>
    </row>
    <row r="139" spans="1:37" s="28" customFormat="1" ht="23.25" customHeight="1">
      <c r="A139" s="113" t="str">
        <f>IF(X$17="","",X$17)</f>
        <v/>
      </c>
      <c r="B139" s="114"/>
      <c r="C139" s="116" t="str">
        <f>IF(Z$17="","",Z$17)</f>
        <v/>
      </c>
      <c r="D139" s="117"/>
      <c r="E139" s="115" t="str">
        <f>IF(X$18="","",X$18)</f>
        <v/>
      </c>
      <c r="F139" s="115"/>
      <c r="G139" s="115"/>
      <c r="H139" s="115"/>
      <c r="I139" s="115"/>
      <c r="J139" s="115"/>
      <c r="K139" s="115"/>
      <c r="L139" s="115"/>
      <c r="M139" s="115"/>
      <c r="N139" s="115"/>
      <c r="O139" s="113" t="str">
        <f>IF(AD$17="","",AD$17)</f>
        <v/>
      </c>
      <c r="P139" s="113"/>
      <c r="Q139" s="112" t="str">
        <f>IF(AH$17="","",AH$17)</f>
        <v/>
      </c>
      <c r="R139" s="112"/>
      <c r="S139" s="118" t="str">
        <f>IF(AL$17="","",AL$17)</f>
        <v/>
      </c>
      <c r="T139" s="119"/>
      <c r="U139" s="119"/>
      <c r="V139" s="120"/>
      <c r="W139" s="124" t="str">
        <f>IF(AQ$17="","",AQ$17)</f>
        <v/>
      </c>
      <c r="X139" s="124"/>
      <c r="Y139" s="124"/>
      <c r="Z139" s="124"/>
      <c r="AA139" s="124"/>
      <c r="AB139" s="124"/>
      <c r="AC139" s="124"/>
      <c r="AD139" s="121" t="str">
        <f>IF(AL$18="","",AL$18)</f>
        <v/>
      </c>
      <c r="AE139" s="122"/>
      <c r="AF139" s="122"/>
      <c r="AG139" s="122"/>
      <c r="AH139" s="122"/>
      <c r="AI139" s="122"/>
      <c r="AJ139" s="122"/>
      <c r="AK139" s="123"/>
    </row>
    <row r="140" spans="1:37" s="28" customFormat="1" ht="23.25" customHeight="1">
      <c r="A140" s="113" t="str">
        <f>IF(X$19="","",X$19)</f>
        <v/>
      </c>
      <c r="B140" s="114"/>
      <c r="C140" s="116" t="str">
        <f>IF(Z$19="","",Z$19)</f>
        <v/>
      </c>
      <c r="D140" s="117"/>
      <c r="E140" s="115" t="str">
        <f>IF(X$20="","",X$20)</f>
        <v/>
      </c>
      <c r="F140" s="115"/>
      <c r="G140" s="115"/>
      <c r="H140" s="115"/>
      <c r="I140" s="115"/>
      <c r="J140" s="115"/>
      <c r="K140" s="115"/>
      <c r="L140" s="115"/>
      <c r="M140" s="115"/>
      <c r="N140" s="115"/>
      <c r="O140" s="113" t="str">
        <f>IF(AD$19="","",AD$19)</f>
        <v/>
      </c>
      <c r="P140" s="113"/>
      <c r="Q140" s="112" t="str">
        <f>IF(AH$19="","",AH$19)</f>
        <v/>
      </c>
      <c r="R140" s="112"/>
      <c r="S140" s="118" t="str">
        <f>IF(AL$19="","",AL$19)</f>
        <v/>
      </c>
      <c r="T140" s="119"/>
      <c r="U140" s="119"/>
      <c r="V140" s="120"/>
      <c r="W140" s="124" t="str">
        <f>IF(AQ$19="","",AQ$19)</f>
        <v/>
      </c>
      <c r="X140" s="124"/>
      <c r="Y140" s="124"/>
      <c r="Z140" s="124"/>
      <c r="AA140" s="124"/>
      <c r="AB140" s="124"/>
      <c r="AC140" s="124"/>
      <c r="AD140" s="121" t="str">
        <f>IF(AL$20="","",AL$20)</f>
        <v/>
      </c>
      <c r="AE140" s="122"/>
      <c r="AF140" s="122"/>
      <c r="AG140" s="122"/>
      <c r="AH140" s="122"/>
      <c r="AI140" s="122"/>
      <c r="AJ140" s="122"/>
      <c r="AK140" s="123"/>
    </row>
    <row r="141" spans="1:37" s="28" customFormat="1" ht="23.25" customHeight="1">
      <c r="A141" s="113" t="str">
        <f>IF(X$21="","",X$21)</f>
        <v/>
      </c>
      <c r="B141" s="114"/>
      <c r="C141" s="116" t="str">
        <f>IF(Z$21="","",Z$21)</f>
        <v/>
      </c>
      <c r="D141" s="117"/>
      <c r="E141" s="113" t="str">
        <f>IF(X$22="","",X$22)</f>
        <v>合　　　　　計</v>
      </c>
      <c r="F141" s="113"/>
      <c r="G141" s="113"/>
      <c r="H141" s="113"/>
      <c r="I141" s="113"/>
      <c r="J141" s="113"/>
      <c r="K141" s="113"/>
      <c r="L141" s="113"/>
      <c r="M141" s="113"/>
      <c r="N141" s="113"/>
      <c r="O141" s="113" t="str">
        <f>IF(AD$21="","",AD$21)</f>
        <v/>
      </c>
      <c r="P141" s="113"/>
      <c r="Q141" s="112" t="str">
        <f>IF(AH$21="","",AH$21)</f>
        <v/>
      </c>
      <c r="R141" s="112"/>
      <c r="S141" s="118" t="str">
        <f>IF(AL$21="","",AL$21)</f>
        <v/>
      </c>
      <c r="T141" s="119"/>
      <c r="U141" s="119"/>
      <c r="V141" s="120"/>
      <c r="W141" s="124">
        <f>IF(AQ$21="","",AQ$21)</f>
        <v>400000</v>
      </c>
      <c r="X141" s="124"/>
      <c r="Y141" s="124"/>
      <c r="Z141" s="124"/>
      <c r="AA141" s="124"/>
      <c r="AB141" s="124"/>
      <c r="AC141" s="124"/>
      <c r="AD141" s="121" t="str">
        <f>IF(AL$22="","",AL$22)</f>
        <v/>
      </c>
      <c r="AE141" s="122"/>
      <c r="AF141" s="122"/>
      <c r="AG141" s="122"/>
      <c r="AH141" s="122"/>
      <c r="AI141" s="122"/>
      <c r="AJ141" s="122"/>
      <c r="AK141" s="123"/>
    </row>
    <row r="142" spans="1:37" s="28" customFormat="1">
      <c r="A142" s="27"/>
      <c r="B142" s="27"/>
    </row>
    <row r="143" spans="1:37" s="17" customFormat="1" ht="25.5" customHeight="1">
      <c r="A143" s="16"/>
      <c r="B143" s="196" t="s">
        <v>32</v>
      </c>
      <c r="C143" s="196"/>
      <c r="D143" s="196"/>
      <c r="E143" s="197" t="str">
        <f>IF(I$17="","",I$17)</f>
        <v>○○銀行</v>
      </c>
      <c r="F143" s="197"/>
      <c r="G143" s="197"/>
      <c r="H143" s="197"/>
      <c r="I143" s="197"/>
      <c r="J143" s="197"/>
      <c r="K143" s="197"/>
      <c r="L143" s="175" t="str">
        <f>IF(I$18="","",I$18)</f>
        <v>××支店</v>
      </c>
      <c r="M143" s="175"/>
      <c r="N143" s="175"/>
      <c r="O143" s="175"/>
      <c r="P143" s="175"/>
      <c r="Q143" s="175"/>
      <c r="R143" s="175"/>
      <c r="T143" s="176" t="s">
        <v>39</v>
      </c>
      <c r="U143" s="176"/>
      <c r="V143" s="176"/>
      <c r="W143" s="209" t="str">
        <f>IF(I$20="","",I$20)</f>
        <v>ﾏﾙﾏﾙｾﾂﾋﾞ ﾀﾞｲﾋｮｳ ｻﾝｶｸｻﾝｶｸ ｻﾝｶｸｻﾝｶｸ</v>
      </c>
      <c r="X143" s="209"/>
      <c r="Y143" s="209"/>
      <c r="Z143" s="209"/>
      <c r="AA143" s="209"/>
      <c r="AB143" s="209"/>
      <c r="AC143" s="209"/>
      <c r="AD143" s="209"/>
      <c r="AE143" s="209"/>
      <c r="AF143" s="209"/>
      <c r="AG143" s="209"/>
      <c r="AH143" s="209"/>
      <c r="AI143" s="209"/>
      <c r="AJ143" s="209"/>
      <c r="AK143" s="209"/>
    </row>
    <row r="144" spans="1:37" s="17" customFormat="1" ht="25.5" customHeight="1">
      <c r="A144" s="16"/>
      <c r="B144" s="176" t="s">
        <v>36</v>
      </c>
      <c r="C144" s="176"/>
      <c r="D144" s="176"/>
      <c r="E144" s="18"/>
      <c r="F144" s="191" t="str">
        <f>IF(I$19="","",I$19)</f>
        <v>普通</v>
      </c>
      <c r="G144" s="191"/>
      <c r="H144" s="18"/>
      <c r="I144" s="18"/>
      <c r="J144" s="181">
        <f>IF(O$19="","",O$19)</f>
        <v>1234567</v>
      </c>
      <c r="K144" s="181"/>
      <c r="L144" s="181"/>
      <c r="M144" s="181"/>
      <c r="N144" s="181"/>
      <c r="O144" s="181"/>
      <c r="P144" s="181"/>
      <c r="Q144" s="181"/>
      <c r="R144" s="181"/>
      <c r="T144" s="176" t="s">
        <v>37</v>
      </c>
      <c r="U144" s="176"/>
      <c r="V144" s="176"/>
      <c r="W144" s="197" t="str">
        <f>IF(I$21="","",I$21)</f>
        <v>○○設備　代表　△△　△△</v>
      </c>
      <c r="X144" s="197"/>
      <c r="Y144" s="197"/>
      <c r="Z144" s="197"/>
      <c r="AA144" s="197"/>
      <c r="AB144" s="197"/>
      <c r="AC144" s="197"/>
      <c r="AD144" s="197"/>
      <c r="AE144" s="197"/>
      <c r="AF144" s="197"/>
      <c r="AG144" s="197"/>
      <c r="AH144" s="197"/>
      <c r="AI144" s="197"/>
      <c r="AJ144" s="197"/>
      <c r="AK144" s="197"/>
    </row>
  </sheetData>
  <mergeCells count="642">
    <mergeCell ref="I17:S17"/>
    <mergeCell ref="D18:H18"/>
    <mergeCell ref="D20:H20"/>
    <mergeCell ref="I20:S20"/>
    <mergeCell ref="B13:C16"/>
    <mergeCell ref="I13:S13"/>
    <mergeCell ref="I15:J15"/>
    <mergeCell ref="B17:C21"/>
    <mergeCell ref="I18:S18"/>
    <mergeCell ref="I19:K19"/>
    <mergeCell ref="L19:N19"/>
    <mergeCell ref="O19:S19"/>
    <mergeCell ref="D21:H21"/>
    <mergeCell ref="I21:S21"/>
    <mergeCell ref="AL18:AS18"/>
    <mergeCell ref="AH17:AI17"/>
    <mergeCell ref="AJ17:AK17"/>
    <mergeCell ref="AL17:AN17"/>
    <mergeCell ref="AO17:AP17"/>
    <mergeCell ref="X18:AI18"/>
    <mergeCell ref="AB17:AC17"/>
    <mergeCell ref="AF17:AG17"/>
    <mergeCell ref="AQ17:AS17"/>
    <mergeCell ref="AJ18:AK18"/>
    <mergeCell ref="AO15:AP15"/>
    <mergeCell ref="AJ16:AK16"/>
    <mergeCell ref="AL13:AN13"/>
    <mergeCell ref="AO13:AP13"/>
    <mergeCell ref="AQ13:AS13"/>
    <mergeCell ref="AH11:AI11"/>
    <mergeCell ref="AQ11:AS11"/>
    <mergeCell ref="AH13:AI13"/>
    <mergeCell ref="AJ13:AK13"/>
    <mergeCell ref="AF15:AG15"/>
    <mergeCell ref="AH15:AI15"/>
    <mergeCell ref="AF11:AG11"/>
    <mergeCell ref="X12:AI12"/>
    <mergeCell ref="AL16:AS16"/>
    <mergeCell ref="AJ14:AK14"/>
    <mergeCell ref="AL14:AS14"/>
    <mergeCell ref="AQ15:AS15"/>
    <mergeCell ref="AJ15:AK15"/>
    <mergeCell ref="AL15:AN15"/>
    <mergeCell ref="AL9:AN9"/>
    <mergeCell ref="AO9:AP9"/>
    <mergeCell ref="AQ9:AS9"/>
    <mergeCell ref="AJ12:AK12"/>
    <mergeCell ref="AL12:AS12"/>
    <mergeCell ref="AJ10:AK10"/>
    <mergeCell ref="AL10:AS10"/>
    <mergeCell ref="AJ11:AK11"/>
    <mergeCell ref="AL11:AN11"/>
    <mergeCell ref="AO11:AP11"/>
    <mergeCell ref="AL8:AS8"/>
    <mergeCell ref="AD7:AE7"/>
    <mergeCell ref="AF7:AG7"/>
    <mergeCell ref="V7:W7"/>
    <mergeCell ref="X8:AI8"/>
    <mergeCell ref="AH7:AI7"/>
    <mergeCell ref="AB7:AC7"/>
    <mergeCell ref="AJ7:AK7"/>
    <mergeCell ref="AL7:AN7"/>
    <mergeCell ref="AO7:AP7"/>
    <mergeCell ref="AQ7:AS7"/>
    <mergeCell ref="U3:U4"/>
    <mergeCell ref="V6:W6"/>
    <mergeCell ref="AQ3:AS3"/>
    <mergeCell ref="AL4:AS4"/>
    <mergeCell ref="AH3:AI3"/>
    <mergeCell ref="AO3:AP3"/>
    <mergeCell ref="AQ5:AS5"/>
    <mergeCell ref="AJ6:AK6"/>
    <mergeCell ref="AH5:AI5"/>
    <mergeCell ref="AL6:AS6"/>
    <mergeCell ref="AJ5:AK5"/>
    <mergeCell ref="AL5:AN5"/>
    <mergeCell ref="AO5:AP5"/>
    <mergeCell ref="B4:H4"/>
    <mergeCell ref="I4:S4"/>
    <mergeCell ref="V4:W4"/>
    <mergeCell ref="AJ4:AK4"/>
    <mergeCell ref="V5:W5"/>
    <mergeCell ref="AJ8:AK8"/>
    <mergeCell ref="AB3:AC3"/>
    <mergeCell ref="AD3:AE3"/>
    <mergeCell ref="AL3:AN3"/>
    <mergeCell ref="V3:W3"/>
    <mergeCell ref="AF3:AG3"/>
    <mergeCell ref="AB5:AC5"/>
    <mergeCell ref="AD5:AE5"/>
    <mergeCell ref="AF5:AG5"/>
    <mergeCell ref="X4:AI4"/>
    <mergeCell ref="I10:S10"/>
    <mergeCell ref="U9:U10"/>
    <mergeCell ref="D13:H13"/>
    <mergeCell ref="X10:AI10"/>
    <mergeCell ref="AF13:AG13"/>
    <mergeCell ref="I7:S7"/>
    <mergeCell ref="V8:W8"/>
    <mergeCell ref="I14:J14"/>
    <mergeCell ref="I11:S11"/>
    <mergeCell ref="B12:H12"/>
    <mergeCell ref="I12:R12"/>
    <mergeCell ref="B11:H11"/>
    <mergeCell ref="AJ9:AK9"/>
    <mergeCell ref="D14:H14"/>
    <mergeCell ref="U13:U14"/>
    <mergeCell ref="AD13:AE13"/>
    <mergeCell ref="B10:H10"/>
    <mergeCell ref="X30:AJ30"/>
    <mergeCell ref="U17:U18"/>
    <mergeCell ref="U19:U20"/>
    <mergeCell ref="V9:W9"/>
    <mergeCell ref="U15:U16"/>
    <mergeCell ref="V17:W17"/>
    <mergeCell ref="V16:W16"/>
    <mergeCell ref="V18:W18"/>
    <mergeCell ref="X16:AI16"/>
    <mergeCell ref="AB15:AC15"/>
    <mergeCell ref="X44:AD44"/>
    <mergeCell ref="AE44:AK44"/>
    <mergeCell ref="AE83:AK83"/>
    <mergeCell ref="J84:P84"/>
    <mergeCell ref="X84:AD84"/>
    <mergeCell ref="AE84:AK84"/>
    <mergeCell ref="Q84:W84"/>
    <mergeCell ref="X83:AD83"/>
    <mergeCell ref="J83:P83"/>
    <mergeCell ref="D22:H22"/>
    <mergeCell ref="A25:AK25"/>
    <mergeCell ref="Q42:W42"/>
    <mergeCell ref="AD51:AK51"/>
    <mergeCell ref="H82:I82"/>
    <mergeCell ref="J82:P82"/>
    <mergeCell ref="Q82:W82"/>
    <mergeCell ref="X82:AD82"/>
    <mergeCell ref="X42:AD42"/>
    <mergeCell ref="AE42:AK42"/>
    <mergeCell ref="AF9:AG9"/>
    <mergeCell ref="AB9:AC9"/>
    <mergeCell ref="D15:H15"/>
    <mergeCell ref="I16:S16"/>
    <mergeCell ref="D17:H17"/>
    <mergeCell ref="E28:H28"/>
    <mergeCell ref="I28:L28"/>
    <mergeCell ref="M28:P28"/>
    <mergeCell ref="D19:H19"/>
    <mergeCell ref="D16:H16"/>
    <mergeCell ref="V10:W10"/>
    <mergeCell ref="V12:W12"/>
    <mergeCell ref="U21:U22"/>
    <mergeCell ref="V21:W21"/>
    <mergeCell ref="AH9:AI9"/>
    <mergeCell ref="AB13:AC13"/>
    <mergeCell ref="V13:W13"/>
    <mergeCell ref="AB11:AC11"/>
    <mergeCell ref="AD11:AE11"/>
    <mergeCell ref="V11:W11"/>
    <mergeCell ref="AH19:AI19"/>
    <mergeCell ref="I24:J24"/>
    <mergeCell ref="I23:J23"/>
    <mergeCell ref="V15:W15"/>
    <mergeCell ref="V19:W19"/>
    <mergeCell ref="AD19:AE19"/>
    <mergeCell ref="AF19:AG19"/>
    <mergeCell ref="AD17:AE17"/>
    <mergeCell ref="I22:J22"/>
    <mergeCell ref="AD15:AE15"/>
    <mergeCell ref="X31:AJ31"/>
    <mergeCell ref="X32:AJ32"/>
    <mergeCell ref="S37:Y37"/>
    <mergeCell ref="Z37:AD37"/>
    <mergeCell ref="AE37:AK37"/>
    <mergeCell ref="A38:D38"/>
    <mergeCell ref="E38:M38"/>
    <mergeCell ref="N38:R38"/>
    <mergeCell ref="S38:Y38"/>
    <mergeCell ref="J42:P42"/>
    <mergeCell ref="A37:D37"/>
    <mergeCell ref="E37:M37"/>
    <mergeCell ref="N37:R37"/>
    <mergeCell ref="AE35:AK35"/>
    <mergeCell ref="Z38:AD38"/>
    <mergeCell ref="AE38:AK38"/>
    <mergeCell ref="X43:AD43"/>
    <mergeCell ref="AE43:AK43"/>
    <mergeCell ref="A44:G44"/>
    <mergeCell ref="H44:I44"/>
    <mergeCell ref="J44:P44"/>
    <mergeCell ref="A42:G42"/>
    <mergeCell ref="H43:I43"/>
    <mergeCell ref="J43:P43"/>
    <mergeCell ref="Q44:W44"/>
    <mergeCell ref="H42:I42"/>
    <mergeCell ref="A46:AK49"/>
    <mergeCell ref="A51:B51"/>
    <mergeCell ref="C51:D51"/>
    <mergeCell ref="E51:N51"/>
    <mergeCell ref="O51:P51"/>
    <mergeCell ref="Q51:R51"/>
    <mergeCell ref="S51:V51"/>
    <mergeCell ref="W51:AC51"/>
    <mergeCell ref="W52:AC52"/>
    <mergeCell ref="AD52:AK52"/>
    <mergeCell ref="A52:B52"/>
    <mergeCell ref="C52:D52"/>
    <mergeCell ref="E52:N52"/>
    <mergeCell ref="O52:P52"/>
    <mergeCell ref="Q52:R52"/>
    <mergeCell ref="S52:V52"/>
    <mergeCell ref="AD56:AK56"/>
    <mergeCell ref="O54:P54"/>
    <mergeCell ref="A55:B55"/>
    <mergeCell ref="C55:D55"/>
    <mergeCell ref="E55:N55"/>
    <mergeCell ref="O55:P55"/>
    <mergeCell ref="O56:P56"/>
    <mergeCell ref="AD57:AK57"/>
    <mergeCell ref="C53:D53"/>
    <mergeCell ref="E53:N53"/>
    <mergeCell ref="O53:P53"/>
    <mergeCell ref="Q53:R53"/>
    <mergeCell ref="S53:V53"/>
    <mergeCell ref="W53:AC53"/>
    <mergeCell ref="AD53:AK53"/>
    <mergeCell ref="W56:AC56"/>
    <mergeCell ref="W54:AC54"/>
    <mergeCell ref="AD54:AK54"/>
    <mergeCell ref="Q55:R55"/>
    <mergeCell ref="S55:V55"/>
    <mergeCell ref="W55:AC55"/>
    <mergeCell ref="AD55:AK55"/>
    <mergeCell ref="Q54:R54"/>
    <mergeCell ref="S54:V54"/>
    <mergeCell ref="A77:D77"/>
    <mergeCell ref="S70:V70"/>
    <mergeCell ref="S74:V74"/>
    <mergeCell ref="A69:N69"/>
    <mergeCell ref="S77:Y77"/>
    <mergeCell ref="Q56:R56"/>
    <mergeCell ref="S56:V56"/>
    <mergeCell ref="A56:B56"/>
    <mergeCell ref="C56:D56"/>
    <mergeCell ref="E56:N56"/>
    <mergeCell ref="AE75:AK75"/>
    <mergeCell ref="S60:V60"/>
    <mergeCell ref="Q59:R59"/>
    <mergeCell ref="S59:V59"/>
    <mergeCell ref="Q60:R60"/>
    <mergeCell ref="W63:AK63"/>
    <mergeCell ref="T64:V64"/>
    <mergeCell ref="W64:AK64"/>
    <mergeCell ref="W60:AC60"/>
    <mergeCell ref="AD60:AK60"/>
    <mergeCell ref="A60:B60"/>
    <mergeCell ref="C60:D60"/>
    <mergeCell ref="E60:N60"/>
    <mergeCell ref="O60:P60"/>
    <mergeCell ref="W57:AC57"/>
    <mergeCell ref="A58:B58"/>
    <mergeCell ref="C58:D58"/>
    <mergeCell ref="E58:N58"/>
    <mergeCell ref="O58:P58"/>
    <mergeCell ref="W58:AC58"/>
    <mergeCell ref="AD58:AK58"/>
    <mergeCell ref="A57:B57"/>
    <mergeCell ref="C57:D57"/>
    <mergeCell ref="E57:N57"/>
    <mergeCell ref="O57:P57"/>
    <mergeCell ref="Q57:R57"/>
    <mergeCell ref="Q58:R58"/>
    <mergeCell ref="S58:V58"/>
    <mergeCell ref="Z77:AD77"/>
    <mergeCell ref="AE77:AK77"/>
    <mergeCell ref="E68:H68"/>
    <mergeCell ref="I68:L68"/>
    <mergeCell ref="M68:P68"/>
    <mergeCell ref="X70:AJ70"/>
    <mergeCell ref="X71:AJ71"/>
    <mergeCell ref="AA73:AB73"/>
    <mergeCell ref="AC73:AJ73"/>
    <mergeCell ref="X72:AJ72"/>
    <mergeCell ref="A78:D78"/>
    <mergeCell ref="A82:G82"/>
    <mergeCell ref="AE82:AK82"/>
    <mergeCell ref="E78:M78"/>
    <mergeCell ref="N78:R78"/>
    <mergeCell ref="S78:Y78"/>
    <mergeCell ref="O88:U88"/>
    <mergeCell ref="H89:N89"/>
    <mergeCell ref="O89:U89"/>
    <mergeCell ref="X89:AA89"/>
    <mergeCell ref="Z78:AD78"/>
    <mergeCell ref="AE78:AK78"/>
    <mergeCell ref="W92:AC92"/>
    <mergeCell ref="AD92:AK92"/>
    <mergeCell ref="Q92:R92"/>
    <mergeCell ref="S92:V92"/>
    <mergeCell ref="AB88:AF88"/>
    <mergeCell ref="AB89:AF89"/>
    <mergeCell ref="AG88:AK88"/>
    <mergeCell ref="AG89:AK89"/>
    <mergeCell ref="V88:W89"/>
    <mergeCell ref="X88:AA88"/>
    <mergeCell ref="E93:N93"/>
    <mergeCell ref="O93:P93"/>
    <mergeCell ref="W91:AC91"/>
    <mergeCell ref="AD91:AK91"/>
    <mergeCell ref="A91:B91"/>
    <mergeCell ref="C91:D91"/>
    <mergeCell ref="E91:N91"/>
    <mergeCell ref="O91:P91"/>
    <mergeCell ref="Q91:R91"/>
    <mergeCell ref="S91:V91"/>
    <mergeCell ref="A94:B94"/>
    <mergeCell ref="C94:D94"/>
    <mergeCell ref="E94:N94"/>
    <mergeCell ref="O94:P94"/>
    <mergeCell ref="A92:B92"/>
    <mergeCell ref="C92:D92"/>
    <mergeCell ref="E92:N92"/>
    <mergeCell ref="O92:P92"/>
    <mergeCell ref="A93:B93"/>
    <mergeCell ref="C93:D93"/>
    <mergeCell ref="A95:B95"/>
    <mergeCell ref="C95:D95"/>
    <mergeCell ref="Q93:R93"/>
    <mergeCell ref="S93:V93"/>
    <mergeCell ref="W93:AC93"/>
    <mergeCell ref="AD93:AK93"/>
    <mergeCell ref="W94:AC94"/>
    <mergeCell ref="AD94:AK94"/>
    <mergeCell ref="Q94:R94"/>
    <mergeCell ref="S94:V94"/>
    <mergeCell ref="A96:B96"/>
    <mergeCell ref="C96:D96"/>
    <mergeCell ref="E96:N96"/>
    <mergeCell ref="O96:P96"/>
    <mergeCell ref="W96:AC96"/>
    <mergeCell ref="AD96:AK96"/>
    <mergeCell ref="E95:N95"/>
    <mergeCell ref="O95:P95"/>
    <mergeCell ref="Q95:R95"/>
    <mergeCell ref="S95:V95"/>
    <mergeCell ref="W95:AC95"/>
    <mergeCell ref="AD95:AK95"/>
    <mergeCell ref="AD98:AK98"/>
    <mergeCell ref="Q98:R98"/>
    <mergeCell ref="S98:V98"/>
    <mergeCell ref="Q96:R96"/>
    <mergeCell ref="S96:V96"/>
    <mergeCell ref="Q97:R97"/>
    <mergeCell ref="S97:V97"/>
    <mergeCell ref="S101:V101"/>
    <mergeCell ref="A97:B97"/>
    <mergeCell ref="C97:D97"/>
    <mergeCell ref="E97:N97"/>
    <mergeCell ref="O97:P97"/>
    <mergeCell ref="A98:B98"/>
    <mergeCell ref="C98:D98"/>
    <mergeCell ref="E98:N98"/>
    <mergeCell ref="O98:P98"/>
    <mergeCell ref="E99:N99"/>
    <mergeCell ref="E108:H108"/>
    <mergeCell ref="I108:L108"/>
    <mergeCell ref="M108:P108"/>
    <mergeCell ref="W99:AC99"/>
    <mergeCell ref="O99:P99"/>
    <mergeCell ref="Q99:R99"/>
    <mergeCell ref="S99:V99"/>
    <mergeCell ref="Q108:T108"/>
    <mergeCell ref="Q101:R101"/>
    <mergeCell ref="T103:V103"/>
    <mergeCell ref="AD99:AK99"/>
    <mergeCell ref="A100:B100"/>
    <mergeCell ref="C100:D100"/>
    <mergeCell ref="E100:N100"/>
    <mergeCell ref="O100:P100"/>
    <mergeCell ref="W100:AC100"/>
    <mergeCell ref="AD100:AK100"/>
    <mergeCell ref="A99:B99"/>
    <mergeCell ref="C99:D99"/>
    <mergeCell ref="S117:Y117"/>
    <mergeCell ref="Z117:AD117"/>
    <mergeCell ref="AE117:AK117"/>
    <mergeCell ref="AA113:AB113"/>
    <mergeCell ref="AC113:AJ113"/>
    <mergeCell ref="B103:D103"/>
    <mergeCell ref="B104:D104"/>
    <mergeCell ref="A105:AK105"/>
    <mergeCell ref="W103:AK103"/>
    <mergeCell ref="F104:G104"/>
    <mergeCell ref="X110:AJ110"/>
    <mergeCell ref="B111:L111"/>
    <mergeCell ref="X111:AJ111"/>
    <mergeCell ref="E109:H109"/>
    <mergeCell ref="I109:L109"/>
    <mergeCell ref="M109:P109"/>
    <mergeCell ref="AE123:AK123"/>
    <mergeCell ref="J123:P123"/>
    <mergeCell ref="Z118:AD118"/>
    <mergeCell ref="A101:B101"/>
    <mergeCell ref="C101:D101"/>
    <mergeCell ref="E101:N101"/>
    <mergeCell ref="O101:P101"/>
    <mergeCell ref="B112:G112"/>
    <mergeCell ref="H112:L112"/>
    <mergeCell ref="W101:AC101"/>
    <mergeCell ref="E118:M118"/>
    <mergeCell ref="N118:R118"/>
    <mergeCell ref="S118:Y118"/>
    <mergeCell ref="A108:D108"/>
    <mergeCell ref="X124:AD124"/>
    <mergeCell ref="AE124:AK124"/>
    <mergeCell ref="H123:I123"/>
    <mergeCell ref="A124:G124"/>
    <mergeCell ref="H124:I124"/>
    <mergeCell ref="X123:AD123"/>
    <mergeCell ref="O132:P132"/>
    <mergeCell ref="Q132:R132"/>
    <mergeCell ref="H128:N128"/>
    <mergeCell ref="H129:N129"/>
    <mergeCell ref="AE118:AK118"/>
    <mergeCell ref="H122:I122"/>
    <mergeCell ref="J122:P122"/>
    <mergeCell ref="Q122:W122"/>
    <mergeCell ref="X122:AD122"/>
    <mergeCell ref="AE122:AK122"/>
    <mergeCell ref="Q131:R131"/>
    <mergeCell ref="S131:V131"/>
    <mergeCell ref="W131:AC131"/>
    <mergeCell ref="O128:U128"/>
    <mergeCell ref="O129:U129"/>
    <mergeCell ref="J124:P124"/>
    <mergeCell ref="Q124:W124"/>
    <mergeCell ref="AG128:AK128"/>
    <mergeCell ref="AB129:AF129"/>
    <mergeCell ref="AG129:AK129"/>
    <mergeCell ref="AB128:AF128"/>
    <mergeCell ref="X129:AA129"/>
    <mergeCell ref="V128:W129"/>
    <mergeCell ref="X128:AA128"/>
    <mergeCell ref="AD131:AK131"/>
    <mergeCell ref="W133:AC133"/>
    <mergeCell ref="AD133:AK133"/>
    <mergeCell ref="Q134:R134"/>
    <mergeCell ref="S134:V134"/>
    <mergeCell ref="W134:AC134"/>
    <mergeCell ref="AD134:AK134"/>
    <mergeCell ref="S132:V132"/>
    <mergeCell ref="W132:AC132"/>
    <mergeCell ref="AD132:AK132"/>
    <mergeCell ref="Q133:R133"/>
    <mergeCell ref="S133:V133"/>
    <mergeCell ref="W135:AC135"/>
    <mergeCell ref="AD135:AK135"/>
    <mergeCell ref="Q135:R135"/>
    <mergeCell ref="S135:V135"/>
    <mergeCell ref="W136:AC136"/>
    <mergeCell ref="AD136:AK136"/>
    <mergeCell ref="A136:B136"/>
    <mergeCell ref="C136:D136"/>
    <mergeCell ref="E136:N136"/>
    <mergeCell ref="O136:P136"/>
    <mergeCell ref="A135:B135"/>
    <mergeCell ref="C135:D135"/>
    <mergeCell ref="E135:N135"/>
    <mergeCell ref="O135:P135"/>
    <mergeCell ref="Q136:R136"/>
    <mergeCell ref="S136:V136"/>
    <mergeCell ref="E138:N138"/>
    <mergeCell ref="AD137:AK137"/>
    <mergeCell ref="W138:AC138"/>
    <mergeCell ref="AD138:AK138"/>
    <mergeCell ref="Q138:R138"/>
    <mergeCell ref="S138:V138"/>
    <mergeCell ref="Q137:R137"/>
    <mergeCell ref="S137:V137"/>
    <mergeCell ref="W137:AC137"/>
    <mergeCell ref="A140:B140"/>
    <mergeCell ref="C140:D140"/>
    <mergeCell ref="E140:N140"/>
    <mergeCell ref="O140:P140"/>
    <mergeCell ref="O139:P139"/>
    <mergeCell ref="C139:D139"/>
    <mergeCell ref="O131:P131"/>
    <mergeCell ref="A137:B137"/>
    <mergeCell ref="C137:D137"/>
    <mergeCell ref="E137:N137"/>
    <mergeCell ref="O137:P137"/>
    <mergeCell ref="S139:V139"/>
    <mergeCell ref="O138:P138"/>
    <mergeCell ref="A138:B138"/>
    <mergeCell ref="C138:D138"/>
    <mergeCell ref="Q139:R139"/>
    <mergeCell ref="F144:G144"/>
    <mergeCell ref="J144:R144"/>
    <mergeCell ref="T144:V144"/>
    <mergeCell ref="W144:AK144"/>
    <mergeCell ref="E143:K143"/>
    <mergeCell ref="E141:N141"/>
    <mergeCell ref="L143:R143"/>
    <mergeCell ref="T143:V143"/>
    <mergeCell ref="O141:P141"/>
    <mergeCell ref="Q141:R141"/>
    <mergeCell ref="S141:V141"/>
    <mergeCell ref="W141:AC141"/>
    <mergeCell ref="AD141:AK141"/>
    <mergeCell ref="W143:AK143"/>
    <mergeCell ref="W139:AC139"/>
    <mergeCell ref="AD139:AK139"/>
    <mergeCell ref="Q140:R140"/>
    <mergeCell ref="S140:V140"/>
    <mergeCell ref="AD140:AK140"/>
    <mergeCell ref="W140:AC140"/>
    <mergeCell ref="E29:H29"/>
    <mergeCell ref="I29:L29"/>
    <mergeCell ref="M29:P29"/>
    <mergeCell ref="E77:M77"/>
    <mergeCell ref="N77:R77"/>
    <mergeCell ref="F64:G64"/>
    <mergeCell ref="J64:R64"/>
    <mergeCell ref="E63:K63"/>
    <mergeCell ref="L63:R63"/>
    <mergeCell ref="E61:N61"/>
    <mergeCell ref="O59:P59"/>
    <mergeCell ref="O61:P61"/>
    <mergeCell ref="Q61:R61"/>
    <mergeCell ref="A88:G88"/>
    <mergeCell ref="H83:I83"/>
    <mergeCell ref="A84:G84"/>
    <mergeCell ref="H84:I84"/>
    <mergeCell ref="B63:D63"/>
    <mergeCell ref="B64:D64"/>
    <mergeCell ref="H88:N88"/>
    <mergeCell ref="A141:B141"/>
    <mergeCell ref="C141:D141"/>
    <mergeCell ref="A139:B139"/>
    <mergeCell ref="E139:N139"/>
    <mergeCell ref="A59:B59"/>
    <mergeCell ref="C59:D59"/>
    <mergeCell ref="E59:N59"/>
    <mergeCell ref="A131:B131"/>
    <mergeCell ref="C131:D131"/>
    <mergeCell ref="E131:N131"/>
    <mergeCell ref="E134:N134"/>
    <mergeCell ref="A132:B132"/>
    <mergeCell ref="C132:D132"/>
    <mergeCell ref="E132:N132"/>
    <mergeCell ref="A53:B53"/>
    <mergeCell ref="B144:D144"/>
    <mergeCell ref="A117:D117"/>
    <mergeCell ref="A118:D118"/>
    <mergeCell ref="A122:G122"/>
    <mergeCell ref="B143:D143"/>
    <mergeCell ref="E117:M117"/>
    <mergeCell ref="N117:R117"/>
    <mergeCell ref="O134:P134"/>
    <mergeCell ref="A133:B133"/>
    <mergeCell ref="C133:D133"/>
    <mergeCell ref="E133:N133"/>
    <mergeCell ref="O133:P133"/>
    <mergeCell ref="A128:G128"/>
    <mergeCell ref="A134:B134"/>
    <mergeCell ref="C134:D134"/>
    <mergeCell ref="AJ19:AK19"/>
    <mergeCell ref="V20:W20"/>
    <mergeCell ref="V22:W22"/>
    <mergeCell ref="X22:AI22"/>
    <mergeCell ref="X20:AI20"/>
    <mergeCell ref="AB19:AC19"/>
    <mergeCell ref="AJ21:AK21"/>
    <mergeCell ref="AD21:AE21"/>
    <mergeCell ref="AF21:AG21"/>
    <mergeCell ref="AB21:AC21"/>
    <mergeCell ref="X14:AI14"/>
    <mergeCell ref="V14:W14"/>
    <mergeCell ref="B5:H5"/>
    <mergeCell ref="I5:S5"/>
    <mergeCell ref="B9:H9"/>
    <mergeCell ref="I9:S9"/>
    <mergeCell ref="B6:H6"/>
    <mergeCell ref="I6:S6"/>
    <mergeCell ref="AD9:AE9"/>
    <mergeCell ref="U11:U12"/>
    <mergeCell ref="B8:H8"/>
    <mergeCell ref="U5:U6"/>
    <mergeCell ref="I8:S8"/>
    <mergeCell ref="U7:U8"/>
    <mergeCell ref="B7:H7"/>
    <mergeCell ref="A1:AT1"/>
    <mergeCell ref="I3:S3"/>
    <mergeCell ref="B3:H3"/>
    <mergeCell ref="X6:AI6"/>
    <mergeCell ref="AJ3:AK3"/>
    <mergeCell ref="AQ19:AS19"/>
    <mergeCell ref="AL21:AN21"/>
    <mergeCell ref="AO21:AP21"/>
    <mergeCell ref="AQ21:AS21"/>
    <mergeCell ref="AL20:AS20"/>
    <mergeCell ref="AL19:AN19"/>
    <mergeCell ref="AO19:AP19"/>
    <mergeCell ref="AJ20:AK20"/>
    <mergeCell ref="AE115:AK115"/>
    <mergeCell ref="S110:V110"/>
    <mergeCell ref="S114:V114"/>
    <mergeCell ref="S30:V30"/>
    <mergeCell ref="S34:V34"/>
    <mergeCell ref="X112:AJ112"/>
    <mergeCell ref="S61:V61"/>
    <mergeCell ref="W59:AC59"/>
    <mergeCell ref="AD59:AK59"/>
    <mergeCell ref="AL22:AS22"/>
    <mergeCell ref="AJ22:AK22"/>
    <mergeCell ref="AB26:AI26"/>
    <mergeCell ref="AB66:AI66"/>
    <mergeCell ref="AA33:AB33"/>
    <mergeCell ref="AC33:AJ33"/>
    <mergeCell ref="A65:AK65"/>
    <mergeCell ref="T63:V63"/>
    <mergeCell ref="A61:B61"/>
    <mergeCell ref="C61:D61"/>
    <mergeCell ref="W97:AC97"/>
    <mergeCell ref="AD97:AK97"/>
    <mergeCell ref="AB106:AI106"/>
    <mergeCell ref="Q100:R100"/>
    <mergeCell ref="S100:V100"/>
    <mergeCell ref="T104:V104"/>
    <mergeCell ref="W104:AK104"/>
    <mergeCell ref="AD101:AK101"/>
    <mergeCell ref="J104:R104"/>
    <mergeCell ref="L103:R103"/>
    <mergeCell ref="W61:AC61"/>
    <mergeCell ref="AD61:AK61"/>
    <mergeCell ref="W98:AC98"/>
    <mergeCell ref="A106:L107"/>
    <mergeCell ref="E103:K103"/>
    <mergeCell ref="AH21:AI21"/>
    <mergeCell ref="S57:V57"/>
    <mergeCell ref="A54:B54"/>
    <mergeCell ref="C54:D54"/>
    <mergeCell ref="E54:N54"/>
  </mergeCells>
  <phoneticPr fontId="2"/>
  <dataValidations count="3">
    <dataValidation imeMode="hiragana" allowBlank="1" showInputMessage="1" showErrorMessage="1" sqref="AD21:AE21 AJ22:AS23 I10:S11 I22:I23 X22:X23 I17:S18 I19:K19 I21:S21 AJ14:AS14 AJ12:AS12 AJ10:AS10 AJ8:AS8 AJ6:AS6 AJ18:AS18 X14 X12 X10 X8 X16 X6 AD17:AE17 AD15:AE15 AD13:AE13 AD11:AE11 AD9:AE9 AD7:AE7 AD5:AE5 AJ16:AS16 X18 X20 AD19:AE19 AJ20:AS20 I4:S6 AJ4:AS4 AD3:AE3 X4"/>
    <dataValidation imeMode="off" allowBlank="1" showInputMessage="1" showErrorMessage="1" sqref="X21:Z21 V22:W23 S12 I3:S3 V4:W4 I7:S7 I9:S9 I8 V16:W16 X15:Z15 X13:Z13 X11:Z11 X9:Z9 X7:Z7 X5:Z5 AL17:AN17 AL15:AN15 AL13:AN13 AL11:AN11 AL9:AN9 AL7:AN7 AL5:AN5 AH17:AI17 AH15:AI15 AH13:AI13 AH11:AI11 AH9:AI9 AH7:AI7 AH5:AI5 AQ17:AS17 AQ15:AS15 AQ13:AS13 AQ11:AS11 AQ9:AS9 AQ7:AS7 AQ5:AS5 V6:W6 X17:Z17 V8:W8 V10:W10 V12:W12 V14:W14 V18:W18 AL19:AN19 AH19:AI19 AQ19:AS19 X19:Z19 V20:W20 AL21:AN21 AH21:AI21 AQ21:AS21 I13:S16 O19:S19 I12 AQ3:AS3 AL3:AN3 X3:Z3 AH3:AI3"/>
    <dataValidation imeMode="halfKatakana" allowBlank="1" showInputMessage="1" showErrorMessage="1" sqref="I20:S20"/>
  </dataValidations>
  <printOptions horizontalCentered="1" verticalCentered="1"/>
  <pageMargins left="0" right="0" top="0.59055118110236227" bottom="0.39370078740157483" header="0.51181102362204722" footer="0.51181102362204722"/>
  <pageSetup paperSize="9" orientation="portrait" r:id="rId1"/>
  <headerFooter alignWithMargins="0"/>
  <rowBreaks count="2" manualBreakCount="2">
    <brk id="64" max="16383" man="1"/>
    <brk id="10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H33"/>
  <sheetViews>
    <sheetView showGridLines="0" workbookViewId="0">
      <selection activeCell="G25" sqref="G25"/>
    </sheetView>
  </sheetViews>
  <sheetFormatPr defaultRowHeight="13.5"/>
  <cols>
    <col min="1" max="1" width="5" style="6" customWidth="1"/>
    <col min="2" max="2" width="5" style="2" customWidth="1"/>
    <col min="3" max="3" width="25" style="2" customWidth="1"/>
    <col min="4" max="5" width="5" style="2" customWidth="1"/>
    <col min="6" max="6" width="10" style="2" customWidth="1"/>
    <col min="7" max="7" width="17.5" style="2" customWidth="1"/>
    <col min="8" max="8" width="20" style="2" customWidth="1"/>
    <col min="9" max="17" width="2.5" style="2" customWidth="1"/>
    <col min="18" max="18" width="2.375" style="2" customWidth="1"/>
    <col min="19" max="19" width="2.5" style="2" customWidth="1"/>
    <col min="20" max="16384" width="9" style="2"/>
  </cols>
  <sheetData>
    <row r="1" spans="1:8" ht="23.25" customHeight="1">
      <c r="A1" s="20" t="s">
        <v>7</v>
      </c>
      <c r="B1" s="21" t="s">
        <v>10</v>
      </c>
      <c r="C1" s="29" t="s">
        <v>26</v>
      </c>
      <c r="D1" s="29" t="s">
        <v>27</v>
      </c>
      <c r="E1" s="29" t="s">
        <v>28</v>
      </c>
      <c r="F1" s="20" t="s">
        <v>29</v>
      </c>
      <c r="G1" s="29" t="s">
        <v>30</v>
      </c>
      <c r="H1" s="29" t="s">
        <v>31</v>
      </c>
    </row>
    <row r="2" spans="1:8" ht="23.25" customHeight="1">
      <c r="A2" s="30"/>
      <c r="B2" s="31"/>
      <c r="C2" s="32"/>
      <c r="D2" s="30"/>
      <c r="E2" s="30"/>
      <c r="F2" s="33"/>
      <c r="G2" s="34"/>
      <c r="H2" s="35"/>
    </row>
    <row r="3" spans="1:8" ht="23.25" customHeight="1">
      <c r="A3" s="30"/>
      <c r="B3" s="31"/>
      <c r="C3" s="32"/>
      <c r="D3" s="30"/>
      <c r="E3" s="30"/>
      <c r="F3" s="33"/>
      <c r="G3" s="34"/>
      <c r="H3" s="35"/>
    </row>
    <row r="4" spans="1:8" ht="23.25" customHeight="1">
      <c r="A4" s="30"/>
      <c r="B4" s="31"/>
      <c r="C4" s="32"/>
      <c r="D4" s="30"/>
      <c r="E4" s="30"/>
      <c r="F4" s="33"/>
      <c r="G4" s="34"/>
      <c r="H4" s="35"/>
    </row>
    <row r="5" spans="1:8" ht="23.25" customHeight="1">
      <c r="A5" s="30"/>
      <c r="B5" s="31"/>
      <c r="C5" s="32"/>
      <c r="D5" s="30"/>
      <c r="E5" s="30"/>
      <c r="F5" s="33"/>
      <c r="G5" s="34"/>
      <c r="H5" s="35"/>
    </row>
    <row r="6" spans="1:8" ht="23.25" customHeight="1">
      <c r="A6" s="30"/>
      <c r="B6" s="31"/>
      <c r="C6" s="32"/>
      <c r="D6" s="30"/>
      <c r="E6" s="30"/>
      <c r="F6" s="33"/>
      <c r="G6" s="34"/>
      <c r="H6" s="35"/>
    </row>
    <row r="7" spans="1:8" ht="23.25" customHeight="1">
      <c r="A7" s="30"/>
      <c r="B7" s="31"/>
      <c r="C7" s="32"/>
      <c r="D7" s="30"/>
      <c r="E7" s="30"/>
      <c r="F7" s="33"/>
      <c r="G7" s="34"/>
      <c r="H7" s="35"/>
    </row>
    <row r="8" spans="1:8" ht="23.25" customHeight="1">
      <c r="A8" s="30"/>
      <c r="B8" s="31"/>
      <c r="C8" s="32"/>
      <c r="D8" s="30"/>
      <c r="E8" s="30"/>
      <c r="F8" s="33"/>
      <c r="G8" s="34"/>
      <c r="H8" s="35"/>
    </row>
    <row r="9" spans="1:8" ht="23.25" customHeight="1">
      <c r="A9" s="30"/>
      <c r="B9" s="31"/>
      <c r="C9" s="32"/>
      <c r="D9" s="30"/>
      <c r="E9" s="30"/>
      <c r="F9" s="33"/>
      <c r="G9" s="34"/>
      <c r="H9" s="35"/>
    </row>
    <row r="10" spans="1:8" ht="23.25" customHeight="1">
      <c r="A10" s="30"/>
      <c r="B10" s="31"/>
      <c r="C10" s="32"/>
      <c r="D10" s="30"/>
      <c r="E10" s="30"/>
      <c r="F10" s="33"/>
      <c r="G10" s="34"/>
      <c r="H10" s="35"/>
    </row>
    <row r="11" spans="1:8" ht="23.25" customHeight="1">
      <c r="A11" s="30"/>
      <c r="B11" s="31"/>
      <c r="C11" s="32"/>
      <c r="D11" s="30"/>
      <c r="E11" s="30"/>
      <c r="F11" s="33"/>
      <c r="G11" s="34"/>
      <c r="H11" s="35"/>
    </row>
    <row r="12" spans="1:8" ht="23.25" customHeight="1">
      <c r="A12" s="30"/>
      <c r="B12" s="31"/>
      <c r="C12" s="32"/>
      <c r="D12" s="30"/>
      <c r="E12" s="30"/>
      <c r="F12" s="33"/>
      <c r="G12" s="34"/>
      <c r="H12" s="35"/>
    </row>
    <row r="13" spans="1:8" ht="23.25" customHeight="1">
      <c r="A13" s="30"/>
      <c r="B13" s="31"/>
      <c r="C13" s="32"/>
      <c r="D13" s="30"/>
      <c r="E13" s="30"/>
      <c r="F13" s="33"/>
      <c r="G13" s="34"/>
      <c r="H13" s="35"/>
    </row>
    <row r="14" spans="1:8" ht="23.25" customHeight="1">
      <c r="A14" s="30"/>
      <c r="B14" s="31"/>
      <c r="C14" s="32"/>
      <c r="D14" s="30"/>
      <c r="E14" s="30"/>
      <c r="F14" s="33"/>
      <c r="G14" s="34"/>
      <c r="H14" s="35"/>
    </row>
    <row r="15" spans="1:8" ht="23.25" customHeight="1">
      <c r="A15" s="30"/>
      <c r="B15" s="31"/>
      <c r="C15" s="32"/>
      <c r="D15" s="30"/>
      <c r="E15" s="30"/>
      <c r="F15" s="33"/>
      <c r="G15" s="34"/>
      <c r="H15" s="35"/>
    </row>
    <row r="16" spans="1:8" ht="23.25" customHeight="1">
      <c r="A16" s="30"/>
      <c r="B16" s="31"/>
      <c r="C16" s="32"/>
      <c r="D16" s="30"/>
      <c r="E16" s="30"/>
      <c r="F16" s="33"/>
      <c r="G16" s="34"/>
      <c r="H16" s="35"/>
    </row>
    <row r="17" spans="1:8" ht="23.25" customHeight="1">
      <c r="A17" s="30"/>
      <c r="B17" s="31"/>
      <c r="C17" s="32"/>
      <c r="D17" s="30"/>
      <c r="E17" s="30"/>
      <c r="F17" s="33"/>
      <c r="G17" s="34"/>
      <c r="H17" s="35"/>
    </row>
    <row r="18" spans="1:8" ht="23.25" customHeight="1">
      <c r="A18" s="30"/>
      <c r="B18" s="31"/>
      <c r="C18" s="32"/>
      <c r="D18" s="30"/>
      <c r="E18" s="30"/>
      <c r="F18" s="33"/>
      <c r="G18" s="34"/>
      <c r="H18" s="35"/>
    </row>
    <row r="19" spans="1:8" ht="23.25" customHeight="1">
      <c r="A19" s="30"/>
      <c r="B19" s="31"/>
      <c r="C19" s="32"/>
      <c r="D19" s="30"/>
      <c r="E19" s="30"/>
      <c r="F19" s="33"/>
      <c r="G19" s="34"/>
      <c r="H19" s="35"/>
    </row>
    <row r="20" spans="1:8" ht="23.25" customHeight="1">
      <c r="A20" s="30"/>
      <c r="B20" s="31"/>
      <c r="C20" s="32"/>
      <c r="D20" s="30"/>
      <c r="E20" s="30"/>
      <c r="F20" s="33"/>
      <c r="G20" s="34"/>
      <c r="H20" s="35"/>
    </row>
    <row r="21" spans="1:8" ht="23.25" customHeight="1">
      <c r="A21" s="30"/>
      <c r="B21" s="31"/>
      <c r="C21" s="32"/>
      <c r="D21" s="30"/>
      <c r="E21" s="30"/>
      <c r="F21" s="33"/>
      <c r="G21" s="34"/>
      <c r="H21" s="35"/>
    </row>
    <row r="22" spans="1:8" ht="23.25" customHeight="1">
      <c r="A22" s="30"/>
      <c r="B22" s="31"/>
      <c r="C22" s="32"/>
      <c r="D22" s="30"/>
      <c r="E22" s="30"/>
      <c r="F22" s="33"/>
      <c r="G22" s="34"/>
      <c r="H22" s="35"/>
    </row>
    <row r="23" spans="1:8" ht="23.25" customHeight="1">
      <c r="A23" s="30"/>
      <c r="B23" s="31"/>
      <c r="C23" s="32"/>
      <c r="D23" s="30"/>
      <c r="E23" s="30"/>
      <c r="F23" s="33"/>
      <c r="G23" s="34"/>
      <c r="H23" s="35"/>
    </row>
    <row r="24" spans="1:8" ht="23.25" customHeight="1">
      <c r="A24" s="30"/>
      <c r="B24" s="31"/>
      <c r="C24" s="32"/>
      <c r="D24" s="30"/>
      <c r="E24" s="30"/>
      <c r="F24" s="33"/>
      <c r="G24" s="34"/>
      <c r="H24" s="35"/>
    </row>
    <row r="25" spans="1:8" ht="23.25" customHeight="1">
      <c r="A25" s="30"/>
      <c r="B25" s="31"/>
      <c r="C25" s="32"/>
      <c r="D25" s="30"/>
      <c r="E25" s="30"/>
      <c r="F25" s="33"/>
      <c r="G25" s="34"/>
      <c r="H25" s="35"/>
    </row>
    <row r="26" spans="1:8" ht="23.25" customHeight="1">
      <c r="A26" s="30"/>
      <c r="B26" s="31"/>
      <c r="C26" s="32"/>
      <c r="D26" s="30"/>
      <c r="E26" s="30"/>
      <c r="F26" s="33"/>
      <c r="G26" s="34"/>
      <c r="H26" s="35"/>
    </row>
    <row r="27" spans="1:8" ht="23.25" customHeight="1">
      <c r="A27" s="30"/>
      <c r="B27" s="31"/>
      <c r="C27" s="32"/>
      <c r="D27" s="30"/>
      <c r="E27" s="30"/>
      <c r="F27" s="33"/>
      <c r="G27" s="34"/>
      <c r="H27" s="35"/>
    </row>
    <row r="28" spans="1:8" ht="23.25" customHeight="1">
      <c r="A28" s="30"/>
      <c r="B28" s="31"/>
      <c r="C28" s="32"/>
      <c r="D28" s="30"/>
      <c r="E28" s="30"/>
      <c r="F28" s="33"/>
      <c r="G28" s="34"/>
      <c r="H28" s="35"/>
    </row>
    <row r="29" spans="1:8" ht="23.25" customHeight="1">
      <c r="A29" s="30"/>
      <c r="B29" s="31"/>
      <c r="C29" s="32"/>
      <c r="D29" s="30"/>
      <c r="E29" s="30"/>
      <c r="F29" s="33"/>
      <c r="G29" s="34"/>
      <c r="H29" s="35"/>
    </row>
    <row r="30" spans="1:8" ht="23.25" customHeight="1">
      <c r="A30" s="30"/>
      <c r="B30" s="31"/>
      <c r="C30" s="32"/>
      <c r="D30" s="30"/>
      <c r="E30" s="30"/>
      <c r="F30" s="33"/>
      <c r="G30" s="34"/>
      <c r="H30" s="35"/>
    </row>
    <row r="31" spans="1:8" ht="23.25" customHeight="1">
      <c r="A31" s="30"/>
      <c r="B31" s="31"/>
      <c r="C31" s="32"/>
      <c r="D31" s="30"/>
      <c r="E31" s="30"/>
      <c r="F31" s="33"/>
      <c r="G31" s="34"/>
      <c r="H31" s="35"/>
    </row>
    <row r="32" spans="1:8" ht="23.25" customHeight="1">
      <c r="A32" s="30"/>
      <c r="B32" s="31"/>
      <c r="C32" s="32"/>
      <c r="D32" s="30"/>
      <c r="E32" s="30"/>
      <c r="F32" s="33"/>
      <c r="G32" s="34"/>
      <c r="H32" s="35"/>
    </row>
    <row r="33" spans="1:8" ht="23.25" customHeight="1">
      <c r="A33" s="30"/>
      <c r="B33" s="31"/>
      <c r="C33" s="32"/>
      <c r="D33" s="30"/>
      <c r="E33" s="30"/>
      <c r="F33" s="33"/>
      <c r="G33" s="34"/>
      <c r="H33" s="35"/>
    </row>
  </sheetData>
  <phoneticPr fontId="2"/>
  <dataValidations count="2">
    <dataValidation imeMode="off" allowBlank="1" showInputMessage="1" showErrorMessage="1" sqref="A2:B33 E2:G33"/>
    <dataValidation imeMode="hiragana" allowBlank="1" showInputMessage="1" showErrorMessage="1" sqref="C2:C33 D2:D33 H2:H33"/>
  </dataValidations>
  <printOptions horizontalCentered="1" verticalCentered="1"/>
  <pageMargins left="0.19685039370078741" right="0.19685039370078741" top="0.98425196850393704" bottom="0.78740157480314965" header="0.51181102362204722" footer="0.51181102362204722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41"/>
  <sheetViews>
    <sheetView showGridLines="0" workbookViewId="0">
      <selection activeCell="S13" sqref="S13:Y13"/>
    </sheetView>
  </sheetViews>
  <sheetFormatPr defaultRowHeight="13.5"/>
  <cols>
    <col min="1" max="2" width="2.5" style="6" customWidth="1"/>
    <col min="3" max="46" width="2.5" style="2" customWidth="1"/>
    <col min="47" max="47" width="2.375" style="2" customWidth="1"/>
    <col min="48" max="48" width="2.5" style="2" customWidth="1"/>
    <col min="49" max="16384" width="9" style="2"/>
  </cols>
  <sheetData>
    <row r="1" spans="1:37" ht="27" customHeight="1">
      <c r="A1" s="180" t="s">
        <v>109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</row>
    <row r="2" spans="1:37" ht="25.5" customHeight="1">
      <c r="A2" s="177" t="s">
        <v>14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Z2" s="213" t="s">
        <v>137</v>
      </c>
      <c r="AA2" s="178"/>
      <c r="AB2" s="178"/>
      <c r="AC2" s="178"/>
      <c r="AD2" s="178"/>
      <c r="AE2" s="178"/>
      <c r="AF2" s="178"/>
      <c r="AG2" s="178"/>
      <c r="AH2" s="178"/>
      <c r="AI2" s="178"/>
    </row>
    <row r="3" spans="1:37" ht="27.75" customHeight="1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37">
      <c r="A4" s="114" t="s">
        <v>112</v>
      </c>
      <c r="B4" s="126"/>
      <c r="C4" s="126"/>
      <c r="D4" s="117"/>
      <c r="E4" s="113" t="s">
        <v>124</v>
      </c>
      <c r="F4" s="113"/>
      <c r="G4" s="113"/>
      <c r="H4" s="113"/>
      <c r="I4" s="113" t="s">
        <v>125</v>
      </c>
      <c r="J4" s="113"/>
      <c r="K4" s="113"/>
      <c r="L4" s="113"/>
      <c r="M4" s="113" t="s">
        <v>18</v>
      </c>
      <c r="N4" s="113"/>
      <c r="O4" s="113"/>
      <c r="P4" s="113"/>
      <c r="Q4" s="114" t="s">
        <v>11</v>
      </c>
      <c r="R4" s="126"/>
      <c r="S4" s="126"/>
      <c r="T4" s="117"/>
      <c r="X4" s="109" t="s">
        <v>116</v>
      </c>
      <c r="Y4" s="109"/>
      <c r="Z4" s="109"/>
      <c r="AA4" s="109"/>
      <c r="AB4" s="109"/>
      <c r="AC4" s="109"/>
      <c r="AD4" s="109" t="s">
        <v>117</v>
      </c>
      <c r="AE4" s="109"/>
      <c r="AF4" s="109"/>
      <c r="AG4" s="109"/>
      <c r="AH4" s="109"/>
      <c r="AI4" s="109"/>
      <c r="AJ4" s="109"/>
    </row>
    <row r="5" spans="1:37" ht="39.75" customHeight="1">
      <c r="A5" s="20"/>
      <c r="B5" s="21"/>
      <c r="C5" s="21"/>
      <c r="D5" s="22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20"/>
      <c r="R5" s="21"/>
      <c r="S5" s="21"/>
      <c r="T5" s="22"/>
      <c r="X5" s="109" t="s">
        <v>115</v>
      </c>
      <c r="Y5" s="109"/>
      <c r="Z5" s="109"/>
      <c r="AA5" s="109"/>
      <c r="AB5" s="109"/>
      <c r="AC5" s="109"/>
      <c r="AD5" s="109" t="s">
        <v>118</v>
      </c>
      <c r="AE5" s="109"/>
      <c r="AF5" s="109"/>
      <c r="AG5" s="109"/>
      <c r="AH5" s="109"/>
      <c r="AI5" s="109"/>
      <c r="AJ5" s="109"/>
    </row>
    <row r="7" spans="1:37" ht="21.75" customHeight="1">
      <c r="S7" s="169" t="s">
        <v>131</v>
      </c>
      <c r="T7" s="169"/>
      <c r="U7" s="169"/>
      <c r="V7" s="169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</row>
    <row r="8" spans="1:37" ht="21.75" customHeight="1">
      <c r="B8" s="218" t="s">
        <v>136</v>
      </c>
      <c r="C8" s="219"/>
      <c r="D8" s="219"/>
      <c r="E8" s="219"/>
      <c r="F8" s="219"/>
      <c r="G8" s="219"/>
      <c r="H8" s="219"/>
      <c r="I8" s="219"/>
      <c r="J8" s="219"/>
      <c r="K8" s="219"/>
      <c r="L8" s="220"/>
      <c r="X8" s="216"/>
      <c r="Y8" s="216"/>
      <c r="Z8" s="216"/>
      <c r="AA8" s="216"/>
      <c r="AB8" s="216"/>
      <c r="AC8" s="216"/>
      <c r="AD8" s="216"/>
      <c r="AE8" s="216"/>
      <c r="AF8" s="216"/>
      <c r="AG8" s="216"/>
      <c r="AH8" s="216"/>
      <c r="AI8" s="216"/>
      <c r="AJ8" s="216"/>
    </row>
    <row r="9" spans="1:37" ht="21.75" customHeight="1">
      <c r="B9" s="182" t="s">
        <v>122</v>
      </c>
      <c r="C9" s="183"/>
      <c r="D9" s="183"/>
      <c r="E9" s="183"/>
      <c r="F9" s="183"/>
      <c r="G9" s="183"/>
      <c r="H9" s="184" t="s">
        <v>123</v>
      </c>
      <c r="I9" s="184"/>
      <c r="J9" s="184"/>
      <c r="K9" s="184"/>
      <c r="L9" s="184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8" t="s">
        <v>108</v>
      </c>
    </row>
    <row r="10" spans="1:37" ht="18.75" customHeight="1">
      <c r="AA10" s="214" t="s">
        <v>91</v>
      </c>
      <c r="AB10" s="214"/>
      <c r="AC10" s="168"/>
      <c r="AD10" s="168"/>
      <c r="AE10" s="168"/>
      <c r="AF10" s="168"/>
      <c r="AG10" s="168"/>
      <c r="AH10" s="168"/>
      <c r="AI10" s="168"/>
      <c r="AJ10" s="168"/>
    </row>
    <row r="11" spans="1:37" ht="24" customHeight="1">
      <c r="A11" s="2" t="s">
        <v>12</v>
      </c>
      <c r="B11" s="2"/>
      <c r="S11" s="169"/>
      <c r="T11" s="169"/>
      <c r="U11" s="169"/>
      <c r="V11" s="169"/>
      <c r="X11" s="100"/>
      <c r="Y11" s="100"/>
      <c r="Z11" s="100"/>
      <c r="AA11" s="100"/>
      <c r="AB11" s="100"/>
      <c r="AC11" s="100"/>
      <c r="AD11" s="100"/>
      <c r="AE11" s="132" t="s">
        <v>152</v>
      </c>
      <c r="AF11" s="132"/>
      <c r="AG11" s="132"/>
      <c r="AH11" s="132"/>
      <c r="AI11" s="132"/>
      <c r="AJ11" s="132"/>
      <c r="AK11" s="132"/>
    </row>
    <row r="12" spans="1:37" ht="7.5" customHeight="1"/>
    <row r="13" spans="1:37" ht="16.5" customHeight="1">
      <c r="A13" s="143" t="s">
        <v>2</v>
      </c>
      <c r="B13" s="144"/>
      <c r="C13" s="144"/>
      <c r="D13" s="145"/>
      <c r="E13" s="143" t="s">
        <v>3</v>
      </c>
      <c r="F13" s="144"/>
      <c r="G13" s="144"/>
      <c r="H13" s="144"/>
      <c r="I13" s="144"/>
      <c r="J13" s="144"/>
      <c r="K13" s="144"/>
      <c r="L13" s="144"/>
      <c r="M13" s="145"/>
      <c r="N13" s="185" t="s">
        <v>4</v>
      </c>
      <c r="O13" s="185"/>
      <c r="P13" s="185"/>
      <c r="Q13" s="185"/>
      <c r="R13" s="185"/>
      <c r="S13" s="143" t="s">
        <v>153</v>
      </c>
      <c r="T13" s="144"/>
      <c r="U13" s="144"/>
      <c r="V13" s="144"/>
      <c r="W13" s="144"/>
      <c r="X13" s="144"/>
      <c r="Y13" s="145"/>
      <c r="Z13" s="185" t="s">
        <v>151</v>
      </c>
      <c r="AA13" s="185"/>
      <c r="AB13" s="185"/>
      <c r="AC13" s="185"/>
      <c r="AD13" s="185"/>
      <c r="AE13" s="143" t="s">
        <v>13</v>
      </c>
      <c r="AF13" s="144"/>
      <c r="AG13" s="144"/>
      <c r="AH13" s="144"/>
      <c r="AI13" s="144"/>
      <c r="AJ13" s="144"/>
      <c r="AK13" s="145"/>
    </row>
    <row r="14" spans="1:37" ht="34.5" customHeight="1">
      <c r="A14" s="143"/>
      <c r="B14" s="144"/>
      <c r="C14" s="144"/>
      <c r="D14" s="145"/>
      <c r="E14" s="188"/>
      <c r="F14" s="189"/>
      <c r="G14" s="189"/>
      <c r="H14" s="189"/>
      <c r="I14" s="189"/>
      <c r="J14" s="189"/>
      <c r="K14" s="189"/>
      <c r="L14" s="189"/>
      <c r="M14" s="190"/>
      <c r="N14" s="185"/>
      <c r="O14" s="185"/>
      <c r="P14" s="185"/>
      <c r="Q14" s="185"/>
      <c r="R14" s="185"/>
      <c r="S14" s="368"/>
      <c r="T14" s="369"/>
      <c r="U14" s="369"/>
      <c r="V14" s="369"/>
      <c r="W14" s="369"/>
      <c r="X14" s="369"/>
      <c r="Y14" s="370"/>
      <c r="Z14" s="371"/>
      <c r="AA14" s="371"/>
      <c r="AB14" s="371"/>
      <c r="AC14" s="371"/>
      <c r="AD14" s="371"/>
      <c r="AE14" s="368"/>
      <c r="AF14" s="369"/>
      <c r="AG14" s="369"/>
      <c r="AH14" s="369"/>
      <c r="AI14" s="369"/>
      <c r="AJ14" s="369"/>
      <c r="AK14" s="370"/>
    </row>
    <row r="16" spans="1:37" ht="24" customHeight="1">
      <c r="A16" s="2" t="s">
        <v>20</v>
      </c>
      <c r="B16" s="2"/>
    </row>
    <row r="17" spans="1:37" ht="7.5" customHeight="1"/>
    <row r="18" spans="1:37" ht="16.5" customHeight="1">
      <c r="A18" s="143" t="s">
        <v>5</v>
      </c>
      <c r="B18" s="144"/>
      <c r="C18" s="144"/>
      <c r="D18" s="144"/>
      <c r="E18" s="144"/>
      <c r="F18" s="144"/>
      <c r="G18" s="145"/>
      <c r="H18" s="198"/>
      <c r="I18" s="199"/>
      <c r="J18" s="186" t="s">
        <v>16</v>
      </c>
      <c r="K18" s="186"/>
      <c r="L18" s="186"/>
      <c r="M18" s="186"/>
      <c r="N18" s="186"/>
      <c r="O18" s="186"/>
      <c r="P18" s="187"/>
      <c r="Q18" s="143" t="s">
        <v>17</v>
      </c>
      <c r="R18" s="144"/>
      <c r="S18" s="144"/>
      <c r="T18" s="144"/>
      <c r="U18" s="144"/>
      <c r="V18" s="144"/>
      <c r="W18" s="145"/>
      <c r="X18" s="185" t="s">
        <v>9</v>
      </c>
      <c r="Y18" s="185"/>
      <c r="Z18" s="185"/>
      <c r="AA18" s="185"/>
      <c r="AB18" s="185"/>
      <c r="AC18" s="185"/>
      <c r="AD18" s="185"/>
      <c r="AE18" s="143" t="s">
        <v>13</v>
      </c>
      <c r="AF18" s="144"/>
      <c r="AG18" s="144"/>
      <c r="AH18" s="144"/>
      <c r="AI18" s="144"/>
      <c r="AJ18" s="144"/>
      <c r="AK18" s="145"/>
    </row>
    <row r="19" spans="1:37">
      <c r="A19" s="10"/>
      <c r="B19" s="11"/>
      <c r="C19" s="11"/>
      <c r="D19" s="11"/>
      <c r="E19" s="11"/>
      <c r="F19" s="11"/>
      <c r="G19" s="12"/>
      <c r="H19" s="192" t="s">
        <v>8</v>
      </c>
      <c r="I19" s="193"/>
      <c r="J19" s="203" t="s">
        <v>40</v>
      </c>
      <c r="K19" s="173"/>
      <c r="L19" s="173"/>
      <c r="M19" s="173"/>
      <c r="N19" s="173"/>
      <c r="O19" s="173"/>
      <c r="P19" s="174"/>
      <c r="Q19" s="13" t="s">
        <v>41</v>
      </c>
      <c r="R19" s="14"/>
      <c r="S19" s="14"/>
      <c r="T19" s="14"/>
      <c r="U19" s="14"/>
      <c r="V19" s="14"/>
      <c r="W19" s="15"/>
      <c r="X19" s="172" t="s">
        <v>42</v>
      </c>
      <c r="Y19" s="173"/>
      <c r="Z19" s="173"/>
      <c r="AA19" s="173"/>
      <c r="AB19" s="173"/>
      <c r="AC19" s="173"/>
      <c r="AD19" s="174"/>
      <c r="AE19" s="172" t="s">
        <v>43</v>
      </c>
      <c r="AF19" s="173"/>
      <c r="AG19" s="173"/>
      <c r="AH19" s="173"/>
      <c r="AI19" s="173"/>
      <c r="AJ19" s="173"/>
      <c r="AK19" s="174"/>
    </row>
    <row r="20" spans="1:37" ht="21" customHeight="1">
      <c r="A20" s="362"/>
      <c r="B20" s="363"/>
      <c r="C20" s="363"/>
      <c r="D20" s="363"/>
      <c r="E20" s="363"/>
      <c r="F20" s="363"/>
      <c r="G20" s="364"/>
      <c r="H20" s="365"/>
      <c r="I20" s="366"/>
      <c r="J20" s="367"/>
      <c r="K20" s="358"/>
      <c r="L20" s="358"/>
      <c r="M20" s="358"/>
      <c r="N20" s="358"/>
      <c r="O20" s="358"/>
      <c r="P20" s="358"/>
      <c r="Q20" s="358"/>
      <c r="R20" s="358"/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9"/>
      <c r="AF20" s="360"/>
      <c r="AG20" s="360"/>
      <c r="AH20" s="360"/>
      <c r="AI20" s="360"/>
      <c r="AJ20" s="360"/>
      <c r="AK20" s="361"/>
    </row>
    <row r="22" spans="1:37" ht="24" customHeight="1">
      <c r="A22" s="2" t="s">
        <v>19</v>
      </c>
      <c r="B22" s="2"/>
    </row>
    <row r="23" spans="1:37" ht="7.5" customHeight="1"/>
    <row r="24" spans="1:37" ht="16.5" customHeight="1">
      <c r="A24" s="143" t="s">
        <v>21</v>
      </c>
      <c r="B24" s="144"/>
      <c r="C24" s="144"/>
      <c r="D24" s="144"/>
      <c r="E24" s="144"/>
      <c r="F24" s="144"/>
      <c r="G24" s="145"/>
      <c r="H24" s="143" t="s">
        <v>22</v>
      </c>
      <c r="I24" s="144"/>
      <c r="J24" s="144"/>
      <c r="K24" s="144"/>
      <c r="L24" s="144"/>
      <c r="M24" s="144"/>
      <c r="N24" s="145"/>
      <c r="O24" s="143" t="s">
        <v>23</v>
      </c>
      <c r="P24" s="144"/>
      <c r="Q24" s="144"/>
      <c r="R24" s="144"/>
      <c r="S24" s="144"/>
      <c r="T24" s="144"/>
      <c r="U24" s="145"/>
      <c r="V24" s="205" t="s">
        <v>24</v>
      </c>
      <c r="W24" s="206"/>
      <c r="X24" s="143" t="s">
        <v>25</v>
      </c>
      <c r="Y24" s="144"/>
      <c r="Z24" s="144"/>
      <c r="AA24" s="145"/>
      <c r="AB24" s="143" t="s">
        <v>60</v>
      </c>
      <c r="AC24" s="144"/>
      <c r="AD24" s="144"/>
      <c r="AE24" s="144"/>
      <c r="AF24" s="145"/>
      <c r="AG24" s="143" t="s">
        <v>61</v>
      </c>
      <c r="AH24" s="144"/>
      <c r="AI24" s="144"/>
      <c r="AJ24" s="144"/>
      <c r="AK24" s="145"/>
    </row>
    <row r="25" spans="1:37" ht="34.5" customHeight="1">
      <c r="A25" s="20"/>
      <c r="B25" s="21"/>
      <c r="C25" s="21"/>
      <c r="D25" s="21"/>
      <c r="E25" s="21"/>
      <c r="F25" s="21"/>
      <c r="G25" s="21"/>
      <c r="H25" s="185"/>
      <c r="I25" s="185"/>
      <c r="J25" s="185"/>
      <c r="K25" s="185"/>
      <c r="L25" s="185"/>
      <c r="M25" s="185"/>
      <c r="N25" s="185"/>
      <c r="O25" s="20"/>
      <c r="P25" s="21"/>
      <c r="Q25" s="21"/>
      <c r="R25" s="21"/>
      <c r="S25" s="21"/>
      <c r="T25" s="21"/>
      <c r="U25" s="22"/>
      <c r="V25" s="207"/>
      <c r="W25" s="208"/>
      <c r="X25" s="151"/>
      <c r="Y25" s="152"/>
      <c r="Z25" s="152"/>
      <c r="AA25" s="153"/>
      <c r="AB25" s="127" t="s">
        <v>8</v>
      </c>
      <c r="AC25" s="128"/>
      <c r="AD25" s="128"/>
      <c r="AE25" s="128"/>
      <c r="AF25" s="129"/>
      <c r="AG25" s="127" t="s">
        <v>8</v>
      </c>
      <c r="AH25" s="128"/>
      <c r="AI25" s="128"/>
      <c r="AJ25" s="128"/>
      <c r="AK25" s="129"/>
    </row>
    <row r="27" spans="1:37" ht="18.75" customHeight="1">
      <c r="A27" s="143" t="s">
        <v>7</v>
      </c>
      <c r="B27" s="144"/>
      <c r="C27" s="144" t="s">
        <v>10</v>
      </c>
      <c r="D27" s="145"/>
      <c r="E27" s="185" t="s">
        <v>26</v>
      </c>
      <c r="F27" s="185"/>
      <c r="G27" s="185"/>
      <c r="H27" s="185"/>
      <c r="I27" s="185"/>
      <c r="J27" s="185"/>
      <c r="K27" s="185"/>
      <c r="L27" s="185"/>
      <c r="M27" s="185"/>
      <c r="N27" s="185"/>
      <c r="O27" s="185" t="s">
        <v>27</v>
      </c>
      <c r="P27" s="185"/>
      <c r="Q27" s="185" t="s">
        <v>28</v>
      </c>
      <c r="R27" s="185"/>
      <c r="S27" s="143" t="s">
        <v>29</v>
      </c>
      <c r="T27" s="144"/>
      <c r="U27" s="144"/>
      <c r="V27" s="145"/>
      <c r="W27" s="185" t="s">
        <v>30</v>
      </c>
      <c r="X27" s="185"/>
      <c r="Y27" s="185"/>
      <c r="Z27" s="185"/>
      <c r="AA27" s="185"/>
      <c r="AB27" s="185"/>
      <c r="AC27" s="185"/>
      <c r="AD27" s="143" t="s">
        <v>31</v>
      </c>
      <c r="AE27" s="144"/>
      <c r="AF27" s="144"/>
      <c r="AG27" s="144"/>
      <c r="AH27" s="144"/>
      <c r="AI27" s="144"/>
      <c r="AJ27" s="144"/>
      <c r="AK27" s="145"/>
    </row>
    <row r="28" spans="1:37" ht="23.25" customHeight="1">
      <c r="A28" s="113"/>
      <c r="B28" s="114"/>
      <c r="C28" s="116"/>
      <c r="D28" s="117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3"/>
      <c r="P28" s="113"/>
      <c r="Q28" s="357"/>
      <c r="R28" s="357"/>
      <c r="S28" s="118"/>
      <c r="T28" s="119"/>
      <c r="U28" s="119"/>
      <c r="V28" s="120"/>
      <c r="W28" s="124"/>
      <c r="X28" s="124"/>
      <c r="Y28" s="124"/>
      <c r="Z28" s="124"/>
      <c r="AA28" s="124"/>
      <c r="AB28" s="124"/>
      <c r="AC28" s="124"/>
      <c r="AD28" s="121"/>
      <c r="AE28" s="122"/>
      <c r="AF28" s="122"/>
      <c r="AG28" s="122"/>
      <c r="AH28" s="122"/>
      <c r="AI28" s="122"/>
      <c r="AJ28" s="122"/>
      <c r="AK28" s="123"/>
    </row>
    <row r="29" spans="1:37" ht="23.25" customHeight="1">
      <c r="A29" s="113"/>
      <c r="B29" s="114"/>
      <c r="C29" s="116"/>
      <c r="D29" s="117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3"/>
      <c r="P29" s="113"/>
      <c r="Q29" s="357"/>
      <c r="R29" s="357"/>
      <c r="S29" s="118"/>
      <c r="T29" s="119"/>
      <c r="U29" s="119"/>
      <c r="V29" s="120"/>
      <c r="W29" s="124"/>
      <c r="X29" s="124"/>
      <c r="Y29" s="124"/>
      <c r="Z29" s="124"/>
      <c r="AA29" s="124"/>
      <c r="AB29" s="124"/>
      <c r="AC29" s="124"/>
      <c r="AD29" s="121"/>
      <c r="AE29" s="122"/>
      <c r="AF29" s="122"/>
      <c r="AG29" s="122"/>
      <c r="AH29" s="122"/>
      <c r="AI29" s="122"/>
      <c r="AJ29" s="122"/>
      <c r="AK29" s="123"/>
    </row>
    <row r="30" spans="1:37" ht="23.25" customHeight="1">
      <c r="A30" s="113"/>
      <c r="B30" s="114"/>
      <c r="C30" s="116"/>
      <c r="D30" s="117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3"/>
      <c r="P30" s="113"/>
      <c r="Q30" s="357"/>
      <c r="R30" s="357"/>
      <c r="S30" s="118"/>
      <c r="T30" s="119"/>
      <c r="U30" s="119"/>
      <c r="V30" s="120"/>
      <c r="W30" s="124"/>
      <c r="X30" s="124"/>
      <c r="Y30" s="124"/>
      <c r="Z30" s="124"/>
      <c r="AA30" s="124"/>
      <c r="AB30" s="124"/>
      <c r="AC30" s="124"/>
      <c r="AD30" s="121"/>
      <c r="AE30" s="122"/>
      <c r="AF30" s="122"/>
      <c r="AG30" s="122"/>
      <c r="AH30" s="122"/>
      <c r="AI30" s="122"/>
      <c r="AJ30" s="122"/>
      <c r="AK30" s="123"/>
    </row>
    <row r="31" spans="1:37" ht="23.25" customHeight="1">
      <c r="A31" s="113"/>
      <c r="B31" s="114"/>
      <c r="C31" s="116"/>
      <c r="D31" s="117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3"/>
      <c r="P31" s="113"/>
      <c r="Q31" s="357"/>
      <c r="R31" s="357"/>
      <c r="S31" s="118"/>
      <c r="T31" s="119"/>
      <c r="U31" s="119"/>
      <c r="V31" s="120"/>
      <c r="W31" s="124"/>
      <c r="X31" s="124"/>
      <c r="Y31" s="124"/>
      <c r="Z31" s="124"/>
      <c r="AA31" s="124"/>
      <c r="AB31" s="124"/>
      <c r="AC31" s="124"/>
      <c r="AD31" s="121"/>
      <c r="AE31" s="122"/>
      <c r="AF31" s="122"/>
      <c r="AG31" s="122"/>
      <c r="AH31" s="122"/>
      <c r="AI31" s="122"/>
      <c r="AJ31" s="122"/>
      <c r="AK31" s="123"/>
    </row>
    <row r="32" spans="1:37" ht="23.25" customHeight="1">
      <c r="A32" s="113"/>
      <c r="B32" s="114"/>
      <c r="C32" s="116"/>
      <c r="D32" s="117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3"/>
      <c r="P32" s="113"/>
      <c r="Q32" s="357"/>
      <c r="R32" s="357"/>
      <c r="S32" s="118"/>
      <c r="T32" s="119"/>
      <c r="U32" s="119"/>
      <c r="V32" s="120"/>
      <c r="W32" s="124"/>
      <c r="X32" s="124"/>
      <c r="Y32" s="124"/>
      <c r="Z32" s="124"/>
      <c r="AA32" s="124"/>
      <c r="AB32" s="124"/>
      <c r="AC32" s="124"/>
      <c r="AD32" s="121"/>
      <c r="AE32" s="122"/>
      <c r="AF32" s="122"/>
      <c r="AG32" s="122"/>
      <c r="AH32" s="122"/>
      <c r="AI32" s="122"/>
      <c r="AJ32" s="122"/>
      <c r="AK32" s="123"/>
    </row>
    <row r="33" spans="1:37" ht="23.25" customHeight="1">
      <c r="A33" s="113"/>
      <c r="B33" s="114"/>
      <c r="C33" s="116"/>
      <c r="D33" s="117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3"/>
      <c r="P33" s="113"/>
      <c r="Q33" s="357"/>
      <c r="R33" s="357"/>
      <c r="S33" s="118"/>
      <c r="T33" s="119"/>
      <c r="U33" s="119"/>
      <c r="V33" s="120"/>
      <c r="W33" s="124"/>
      <c r="X33" s="124"/>
      <c r="Y33" s="124"/>
      <c r="Z33" s="124"/>
      <c r="AA33" s="124"/>
      <c r="AB33" s="124"/>
      <c r="AC33" s="124"/>
      <c r="AD33" s="121"/>
      <c r="AE33" s="122"/>
      <c r="AF33" s="122"/>
      <c r="AG33" s="122"/>
      <c r="AH33" s="122"/>
      <c r="AI33" s="122"/>
      <c r="AJ33" s="122"/>
      <c r="AK33" s="123"/>
    </row>
    <row r="34" spans="1:37" ht="23.25" customHeight="1">
      <c r="A34" s="113"/>
      <c r="B34" s="114"/>
      <c r="C34" s="116"/>
      <c r="D34" s="117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3"/>
      <c r="P34" s="113"/>
      <c r="Q34" s="357"/>
      <c r="R34" s="357"/>
      <c r="S34" s="118"/>
      <c r="T34" s="119"/>
      <c r="U34" s="119"/>
      <c r="V34" s="120"/>
      <c r="W34" s="124"/>
      <c r="X34" s="124"/>
      <c r="Y34" s="124"/>
      <c r="Z34" s="124"/>
      <c r="AA34" s="124"/>
      <c r="AB34" s="124"/>
      <c r="AC34" s="124"/>
      <c r="AD34" s="121"/>
      <c r="AE34" s="122"/>
      <c r="AF34" s="122"/>
      <c r="AG34" s="122"/>
      <c r="AH34" s="122"/>
      <c r="AI34" s="122"/>
      <c r="AJ34" s="122"/>
      <c r="AK34" s="123"/>
    </row>
    <row r="35" spans="1:37" ht="23.25" customHeight="1">
      <c r="A35" s="113"/>
      <c r="B35" s="114"/>
      <c r="C35" s="116"/>
      <c r="D35" s="117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3"/>
      <c r="P35" s="113"/>
      <c r="Q35" s="357"/>
      <c r="R35" s="357"/>
      <c r="S35" s="118"/>
      <c r="T35" s="119"/>
      <c r="U35" s="119"/>
      <c r="V35" s="120"/>
      <c r="W35" s="124"/>
      <c r="X35" s="124"/>
      <c r="Y35" s="124"/>
      <c r="Z35" s="124"/>
      <c r="AA35" s="124"/>
      <c r="AB35" s="124"/>
      <c r="AC35" s="124"/>
      <c r="AD35" s="121"/>
      <c r="AE35" s="122"/>
      <c r="AF35" s="122"/>
      <c r="AG35" s="122"/>
      <c r="AH35" s="122"/>
      <c r="AI35" s="122"/>
      <c r="AJ35" s="122"/>
      <c r="AK35" s="123"/>
    </row>
    <row r="36" spans="1:37" ht="23.25" customHeight="1">
      <c r="A36" s="113"/>
      <c r="B36" s="114"/>
      <c r="C36" s="116"/>
      <c r="D36" s="117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3"/>
      <c r="P36" s="113"/>
      <c r="Q36" s="357"/>
      <c r="R36" s="357"/>
      <c r="S36" s="118"/>
      <c r="T36" s="119"/>
      <c r="U36" s="119"/>
      <c r="V36" s="120"/>
      <c r="W36" s="124"/>
      <c r="X36" s="124"/>
      <c r="Y36" s="124"/>
      <c r="Z36" s="124"/>
      <c r="AA36" s="124"/>
      <c r="AB36" s="124"/>
      <c r="AC36" s="124"/>
      <c r="AD36" s="121"/>
      <c r="AE36" s="122"/>
      <c r="AF36" s="122"/>
      <c r="AG36" s="122"/>
      <c r="AH36" s="122"/>
      <c r="AI36" s="122"/>
      <c r="AJ36" s="122"/>
      <c r="AK36" s="123"/>
    </row>
    <row r="37" spans="1:37" ht="23.25" customHeight="1">
      <c r="A37" s="113"/>
      <c r="B37" s="114"/>
      <c r="C37" s="116"/>
      <c r="D37" s="117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3"/>
      <c r="P37" s="113"/>
      <c r="Q37" s="357"/>
      <c r="R37" s="357"/>
      <c r="S37" s="118"/>
      <c r="T37" s="119"/>
      <c r="U37" s="119"/>
      <c r="V37" s="120"/>
      <c r="W37" s="124"/>
      <c r="X37" s="124"/>
      <c r="Y37" s="124"/>
      <c r="Z37" s="124"/>
      <c r="AA37" s="124"/>
      <c r="AB37" s="124"/>
      <c r="AC37" s="124"/>
      <c r="AD37" s="121"/>
      <c r="AE37" s="122"/>
      <c r="AF37" s="122"/>
      <c r="AG37" s="122"/>
      <c r="AH37" s="122"/>
      <c r="AI37" s="122"/>
      <c r="AJ37" s="122"/>
      <c r="AK37" s="123"/>
    </row>
    <row r="38" spans="1:37" ht="10.5" customHeight="1">
      <c r="A38" s="101"/>
      <c r="B38" s="101"/>
      <c r="C38" s="101"/>
      <c r="D38" s="101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3"/>
      <c r="P38" s="103"/>
      <c r="Q38" s="104"/>
      <c r="R38" s="104"/>
      <c r="S38" s="105"/>
      <c r="T38" s="105"/>
      <c r="U38" s="105"/>
      <c r="V38" s="105"/>
      <c r="W38" s="106"/>
      <c r="X38" s="106"/>
      <c r="Y38" s="106"/>
      <c r="Z38" s="106"/>
      <c r="AA38" s="106"/>
      <c r="AB38" s="106"/>
      <c r="AC38" s="106"/>
      <c r="AD38" s="107"/>
      <c r="AE38" s="107"/>
      <c r="AF38" s="107"/>
      <c r="AG38" s="107"/>
      <c r="AH38" s="107"/>
      <c r="AI38" s="107"/>
      <c r="AJ38" s="107"/>
      <c r="AK38" s="107"/>
    </row>
    <row r="39" spans="1:37">
      <c r="E39" s="356" t="s">
        <v>147</v>
      </c>
      <c r="F39" s="356"/>
      <c r="G39" s="356"/>
      <c r="H39" s="356"/>
      <c r="I39" s="356"/>
      <c r="J39" s="356"/>
      <c r="K39" s="356"/>
      <c r="L39" s="356" t="s">
        <v>148</v>
      </c>
      <c r="M39" s="356"/>
      <c r="N39" s="356"/>
      <c r="O39" s="356"/>
      <c r="P39" s="356"/>
      <c r="Q39" s="356"/>
      <c r="R39" s="356"/>
    </row>
    <row r="40" spans="1:37" s="17" customFormat="1" ht="25.5" customHeight="1">
      <c r="A40" s="16"/>
      <c r="B40" s="196" t="s">
        <v>32</v>
      </c>
      <c r="C40" s="196"/>
      <c r="D40" s="196"/>
      <c r="E40" s="197"/>
      <c r="F40" s="197"/>
      <c r="G40" s="197"/>
      <c r="H40" s="197"/>
      <c r="I40" s="197"/>
      <c r="J40" s="197"/>
      <c r="K40" s="197"/>
      <c r="L40" s="175"/>
      <c r="M40" s="175"/>
      <c r="N40" s="175"/>
      <c r="O40" s="175"/>
      <c r="P40" s="175"/>
      <c r="Q40" s="175"/>
      <c r="R40" s="175"/>
      <c r="T40" s="176" t="s">
        <v>39</v>
      </c>
      <c r="U40" s="176"/>
      <c r="V40" s="176"/>
      <c r="W40" s="209"/>
      <c r="X40" s="209"/>
      <c r="Y40" s="209"/>
      <c r="Z40" s="209"/>
      <c r="AA40" s="209"/>
      <c r="AB40" s="209"/>
      <c r="AC40" s="209"/>
      <c r="AD40" s="209"/>
      <c r="AE40" s="209"/>
      <c r="AF40" s="209"/>
      <c r="AG40" s="209"/>
      <c r="AH40" s="209"/>
      <c r="AI40" s="209"/>
      <c r="AJ40" s="209"/>
      <c r="AK40" s="209"/>
    </row>
    <row r="41" spans="1:37" s="17" customFormat="1" ht="25.5" customHeight="1">
      <c r="A41" s="16"/>
      <c r="B41" s="176" t="s">
        <v>36</v>
      </c>
      <c r="C41" s="176"/>
      <c r="D41" s="176"/>
      <c r="E41" s="18"/>
      <c r="F41" s="354" t="s">
        <v>113</v>
      </c>
      <c r="G41" s="355"/>
      <c r="H41" s="18"/>
      <c r="I41" s="18"/>
      <c r="J41" s="181"/>
      <c r="K41" s="181"/>
      <c r="L41" s="181"/>
      <c r="M41" s="181"/>
      <c r="N41" s="181"/>
      <c r="O41" s="181"/>
      <c r="P41" s="181"/>
      <c r="Q41" s="181"/>
      <c r="R41" s="181"/>
      <c r="T41" s="176" t="s">
        <v>37</v>
      </c>
      <c r="U41" s="176"/>
      <c r="V41" s="176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</row>
  </sheetData>
  <mergeCells count="161">
    <mergeCell ref="M5:P5"/>
    <mergeCell ref="S7:V7"/>
    <mergeCell ref="A1:AK1"/>
    <mergeCell ref="A2:M3"/>
    <mergeCell ref="Z2:AI2"/>
    <mergeCell ref="A4:D4"/>
    <mergeCell ref="E4:H4"/>
    <mergeCell ref="I4:L4"/>
    <mergeCell ref="M4:P4"/>
    <mergeCell ref="Q4:T4"/>
    <mergeCell ref="A13:D13"/>
    <mergeCell ref="E13:M13"/>
    <mergeCell ref="N13:R13"/>
    <mergeCell ref="S13:Y13"/>
    <mergeCell ref="X7:AJ7"/>
    <mergeCell ref="B8:L8"/>
    <mergeCell ref="X8:AJ8"/>
    <mergeCell ref="E5:H5"/>
    <mergeCell ref="I5:L5"/>
    <mergeCell ref="B9:G9"/>
    <mergeCell ref="H9:L9"/>
    <mergeCell ref="X9:AJ9"/>
    <mergeCell ref="AA10:AB10"/>
    <mergeCell ref="AC10:AJ10"/>
    <mergeCell ref="S11:V11"/>
    <mergeCell ref="AE11:AK11"/>
    <mergeCell ref="A18:G18"/>
    <mergeCell ref="H18:I18"/>
    <mergeCell ref="J18:P18"/>
    <mergeCell ref="Q18:W18"/>
    <mergeCell ref="Z13:AD13"/>
    <mergeCell ref="AE13:AK13"/>
    <mergeCell ref="X19:AD19"/>
    <mergeCell ref="AE19:AK19"/>
    <mergeCell ref="X18:AD18"/>
    <mergeCell ref="AE18:AK18"/>
    <mergeCell ref="A14:D14"/>
    <mergeCell ref="E14:M14"/>
    <mergeCell ref="N14:R14"/>
    <mergeCell ref="S14:Y14"/>
    <mergeCell ref="Z14:AD14"/>
    <mergeCell ref="AE14:AK14"/>
    <mergeCell ref="A20:G20"/>
    <mergeCell ref="H20:I20"/>
    <mergeCell ref="J20:P20"/>
    <mergeCell ref="Q20:W20"/>
    <mergeCell ref="H19:I19"/>
    <mergeCell ref="J19:P19"/>
    <mergeCell ref="X20:AD20"/>
    <mergeCell ref="AE20:AK20"/>
    <mergeCell ref="AG24:AK24"/>
    <mergeCell ref="H25:N25"/>
    <mergeCell ref="X25:AA25"/>
    <mergeCell ref="AB25:AF25"/>
    <mergeCell ref="AG25:AK25"/>
    <mergeCell ref="V24:W25"/>
    <mergeCell ref="X24:AA24"/>
    <mergeCell ref="AB24:AF24"/>
    <mergeCell ref="Q27:R27"/>
    <mergeCell ref="A24:G24"/>
    <mergeCell ref="H24:N24"/>
    <mergeCell ref="O24:U24"/>
    <mergeCell ref="S27:V27"/>
    <mergeCell ref="A27:B27"/>
    <mergeCell ref="C27:D27"/>
    <mergeCell ref="E27:N27"/>
    <mergeCell ref="O27:P27"/>
    <mergeCell ref="W27:AC27"/>
    <mergeCell ref="AD27:AK27"/>
    <mergeCell ref="A28:B28"/>
    <mergeCell ref="C28:D28"/>
    <mergeCell ref="E28:N28"/>
    <mergeCell ref="O28:P28"/>
    <mergeCell ref="Q28:R28"/>
    <mergeCell ref="S28:V28"/>
    <mergeCell ref="W28:AC28"/>
    <mergeCell ref="AD28:AK28"/>
    <mergeCell ref="Q29:R29"/>
    <mergeCell ref="S29:V29"/>
    <mergeCell ref="W29:AC29"/>
    <mergeCell ref="AD29:AK29"/>
    <mergeCell ref="A29:B29"/>
    <mergeCell ref="C29:D29"/>
    <mergeCell ref="E29:N29"/>
    <mergeCell ref="O29:P29"/>
    <mergeCell ref="A31:B31"/>
    <mergeCell ref="C31:D31"/>
    <mergeCell ref="E31:N31"/>
    <mergeCell ref="O31:P31"/>
    <mergeCell ref="Q31:R31"/>
    <mergeCell ref="S31:V31"/>
    <mergeCell ref="A30:B30"/>
    <mergeCell ref="C30:D30"/>
    <mergeCell ref="E30:N30"/>
    <mergeCell ref="O30:P30"/>
    <mergeCell ref="W30:AC30"/>
    <mergeCell ref="AD30:AK30"/>
    <mergeCell ref="Q30:R30"/>
    <mergeCell ref="S30:V30"/>
    <mergeCell ref="W32:AC32"/>
    <mergeCell ref="AD32:AK32"/>
    <mergeCell ref="Q32:R32"/>
    <mergeCell ref="S32:V32"/>
    <mergeCell ref="W31:AC31"/>
    <mergeCell ref="AD31:AK31"/>
    <mergeCell ref="W33:AC33"/>
    <mergeCell ref="AD33:AK33"/>
    <mergeCell ref="A33:B33"/>
    <mergeCell ref="C33:D33"/>
    <mergeCell ref="E33:N33"/>
    <mergeCell ref="O33:P33"/>
    <mergeCell ref="A32:B32"/>
    <mergeCell ref="C32:D32"/>
    <mergeCell ref="E32:N32"/>
    <mergeCell ref="O32:P32"/>
    <mergeCell ref="Q33:R33"/>
    <mergeCell ref="S33:V33"/>
    <mergeCell ref="A35:B35"/>
    <mergeCell ref="C35:D35"/>
    <mergeCell ref="E35:N35"/>
    <mergeCell ref="O35:P35"/>
    <mergeCell ref="Q35:R35"/>
    <mergeCell ref="S35:V35"/>
    <mergeCell ref="A34:B34"/>
    <mergeCell ref="C34:D34"/>
    <mergeCell ref="E34:N34"/>
    <mergeCell ref="O34:P34"/>
    <mergeCell ref="W34:AC34"/>
    <mergeCell ref="AD34:AK34"/>
    <mergeCell ref="Q34:R34"/>
    <mergeCell ref="S34:V34"/>
    <mergeCell ref="W36:AC36"/>
    <mergeCell ref="AD36:AK36"/>
    <mergeCell ref="Q36:R36"/>
    <mergeCell ref="S36:V36"/>
    <mergeCell ref="W35:AC35"/>
    <mergeCell ref="AD35:AK35"/>
    <mergeCell ref="S37:V37"/>
    <mergeCell ref="W37:AC37"/>
    <mergeCell ref="AD37:AK37"/>
    <mergeCell ref="A37:B37"/>
    <mergeCell ref="C37:D37"/>
    <mergeCell ref="E37:N37"/>
    <mergeCell ref="O37:P37"/>
    <mergeCell ref="E39:K39"/>
    <mergeCell ref="L39:R39"/>
    <mergeCell ref="B40:D40"/>
    <mergeCell ref="E40:K40"/>
    <mergeCell ref="L40:R40"/>
    <mergeCell ref="A36:B36"/>
    <mergeCell ref="C36:D36"/>
    <mergeCell ref="E36:N36"/>
    <mergeCell ref="O36:P36"/>
    <mergeCell ref="Q37:R37"/>
    <mergeCell ref="T40:V40"/>
    <mergeCell ref="W40:AK40"/>
    <mergeCell ref="B41:D41"/>
    <mergeCell ref="F41:G41"/>
    <mergeCell ref="J41:R41"/>
    <mergeCell ref="T41:V41"/>
    <mergeCell ref="W41:AK41"/>
  </mergeCells>
  <phoneticPr fontId="2"/>
  <printOptions horizontalCentered="1" verticalCentered="1"/>
  <pageMargins left="0" right="0" top="0.59055118110236227" bottom="0.39370078740157483" header="0.51181102362204722" footer="0.51181102362204722"/>
  <pageSetup paperSize="9" orientation="portrait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9"/>
  <sheetViews>
    <sheetView showGridLines="0" workbookViewId="0">
      <selection activeCell="G24" sqref="G24:H24"/>
    </sheetView>
  </sheetViews>
  <sheetFormatPr defaultRowHeight="13.5"/>
  <cols>
    <col min="1" max="1" width="6.5" style="2" customWidth="1"/>
    <col min="2" max="2" width="10.5" style="2" customWidth="1"/>
    <col min="3" max="4" width="6.25" style="2" customWidth="1"/>
    <col min="5" max="5" width="16.25" style="2" customWidth="1"/>
    <col min="6" max="6" width="12.5" style="2" customWidth="1"/>
    <col min="7" max="8" width="8.125" style="2" customWidth="1"/>
    <col min="9" max="9" width="6.75" style="2" customWidth="1"/>
    <col min="10" max="10" width="2.75" style="2" customWidth="1"/>
    <col min="11" max="11" width="6.75" style="2" customWidth="1"/>
    <col min="12" max="12" width="9" style="2"/>
    <col min="13" max="13" width="9" style="2" hidden="1" customWidth="1"/>
    <col min="14" max="16384" width="9" style="2"/>
  </cols>
  <sheetData>
    <row r="1" spans="1:13" ht="28.5" customHeight="1" thickBot="1">
      <c r="A1" s="66" t="s">
        <v>78</v>
      </c>
      <c r="B1" s="9"/>
      <c r="C1" s="401" t="s">
        <v>79</v>
      </c>
      <c r="D1" s="401"/>
      <c r="E1" s="67"/>
      <c r="F1" s="67"/>
      <c r="G1" s="67"/>
      <c r="H1" s="67"/>
      <c r="I1" s="67"/>
      <c r="J1" s="67"/>
      <c r="K1" s="68"/>
      <c r="M1" s="67" t="s">
        <v>84</v>
      </c>
    </row>
    <row r="2" spans="1:13" ht="18" customHeight="1" thickTop="1">
      <c r="A2" s="420"/>
      <c r="B2" s="421"/>
      <c r="C2" s="412" t="s">
        <v>67</v>
      </c>
      <c r="D2" s="413"/>
      <c r="E2" s="69" t="s">
        <v>68</v>
      </c>
      <c r="F2" s="70" t="s">
        <v>69</v>
      </c>
      <c r="G2" s="418" t="s">
        <v>70</v>
      </c>
      <c r="H2" s="419"/>
      <c r="I2" s="402" t="s">
        <v>71</v>
      </c>
      <c r="J2" s="403"/>
      <c r="K2" s="404"/>
      <c r="M2" s="67" t="s">
        <v>79</v>
      </c>
    </row>
    <row r="3" spans="1:13" ht="18" customHeight="1">
      <c r="A3" s="422"/>
      <c r="B3" s="423"/>
      <c r="C3" s="414" t="s">
        <v>72</v>
      </c>
      <c r="D3" s="415"/>
      <c r="E3" s="71">
        <v>1750</v>
      </c>
      <c r="F3" s="72" t="s">
        <v>85</v>
      </c>
      <c r="G3" s="385">
        <v>2187</v>
      </c>
      <c r="H3" s="386"/>
      <c r="I3" s="405"/>
      <c r="J3" s="406"/>
      <c r="K3" s="407"/>
      <c r="M3" s="67" t="s">
        <v>80</v>
      </c>
    </row>
    <row r="4" spans="1:13" ht="18" customHeight="1">
      <c r="A4" s="422"/>
      <c r="B4" s="423"/>
      <c r="C4" s="387" t="s">
        <v>73</v>
      </c>
      <c r="D4" s="416"/>
      <c r="E4" s="73">
        <v>1500</v>
      </c>
      <c r="F4" s="387" t="s">
        <v>73</v>
      </c>
      <c r="G4" s="389">
        <v>1875</v>
      </c>
      <c r="H4" s="390"/>
      <c r="I4" s="387" t="s">
        <v>74</v>
      </c>
      <c r="J4" s="408"/>
      <c r="K4" s="409"/>
      <c r="M4" s="67" t="s">
        <v>81</v>
      </c>
    </row>
    <row r="5" spans="1:13" ht="18" customHeight="1" thickBot="1">
      <c r="A5" s="424"/>
      <c r="B5" s="425"/>
      <c r="C5" s="388"/>
      <c r="D5" s="417"/>
      <c r="E5" s="74">
        <v>1437</v>
      </c>
      <c r="F5" s="388"/>
      <c r="G5" s="391">
        <v>1796</v>
      </c>
      <c r="H5" s="392"/>
      <c r="I5" s="388"/>
      <c r="J5" s="410"/>
      <c r="K5" s="411"/>
      <c r="M5" s="67" t="s">
        <v>83</v>
      </c>
    </row>
    <row r="6" spans="1:13" ht="21.6" customHeight="1">
      <c r="A6" s="75" t="s">
        <v>75</v>
      </c>
      <c r="B6" s="76" t="s">
        <v>87</v>
      </c>
      <c r="C6" s="383"/>
      <c r="D6" s="384"/>
      <c r="E6" s="77" t="str">
        <f>IF(C6="","",ROUNDDOWN(C6*E$3,0))</f>
        <v/>
      </c>
      <c r="F6" s="78"/>
      <c r="G6" s="372" t="str">
        <f>IF(F6="","",ROUNDDOWN(F6*G$3,0))</f>
        <v/>
      </c>
      <c r="H6" s="373"/>
      <c r="I6" s="374"/>
      <c r="J6" s="375"/>
      <c r="K6" s="376"/>
      <c r="M6" s="67" t="s">
        <v>82</v>
      </c>
    </row>
    <row r="7" spans="1:13" ht="21.6" customHeight="1">
      <c r="A7" s="79" t="s">
        <v>76</v>
      </c>
      <c r="B7" s="80"/>
      <c r="C7" s="393">
        <v>20</v>
      </c>
      <c r="D7" s="394"/>
      <c r="E7" s="81">
        <f>IF(C7="","",ROUNDDOWN(C7*E$4,0))</f>
        <v>30000</v>
      </c>
      <c r="F7" s="82">
        <v>0.5</v>
      </c>
      <c r="G7" s="397">
        <f>IF(F7="","",ROUNDDOWN(F7*G$4,0))</f>
        <v>937</v>
      </c>
      <c r="H7" s="398"/>
      <c r="I7" s="377">
        <f>IF(SUM(E6:E8,G6:H8)=0,"",SUM(E6:E8,G6:H8))</f>
        <v>30937</v>
      </c>
      <c r="J7" s="378"/>
      <c r="K7" s="379"/>
    </row>
    <row r="8" spans="1:13" ht="21.6" customHeight="1">
      <c r="A8" s="426" t="s">
        <v>88</v>
      </c>
      <c r="B8" s="427"/>
      <c r="C8" s="395"/>
      <c r="D8" s="396"/>
      <c r="E8" s="83" t="str">
        <f>IF(C8="","",ROUNDDOWN(C8*E$5,0))</f>
        <v/>
      </c>
      <c r="F8" s="84"/>
      <c r="G8" s="399" t="str">
        <f>IF(F8="","",ROUNDDOWN(F8*G$5,0))</f>
        <v/>
      </c>
      <c r="H8" s="400"/>
      <c r="I8" s="380"/>
      <c r="J8" s="381"/>
      <c r="K8" s="382"/>
      <c r="M8" s="67"/>
    </row>
    <row r="9" spans="1:13" ht="21.6" customHeight="1" thickBot="1">
      <c r="A9" s="430" t="s">
        <v>89</v>
      </c>
      <c r="B9" s="431"/>
      <c r="C9" s="85" t="s">
        <v>77</v>
      </c>
      <c r="D9" s="86"/>
      <c r="E9" s="86"/>
      <c r="F9" s="86"/>
      <c r="G9" s="86"/>
      <c r="H9" s="86"/>
      <c r="I9" s="86"/>
      <c r="J9" s="86"/>
      <c r="K9" s="87"/>
    </row>
    <row r="10" spans="1:13" ht="21.6" customHeight="1">
      <c r="A10" s="75" t="s">
        <v>75</v>
      </c>
      <c r="B10" s="76"/>
      <c r="C10" s="383"/>
      <c r="D10" s="384"/>
      <c r="E10" s="77" t="str">
        <f>IF(C10="","",ROUNDDOWN(C10*E$3,0))</f>
        <v/>
      </c>
      <c r="F10" s="78"/>
      <c r="G10" s="372" t="str">
        <f>IF(F10="","",ROUNDDOWN(F10*G$3,0))</f>
        <v/>
      </c>
      <c r="H10" s="373"/>
      <c r="I10" s="374"/>
      <c r="J10" s="375"/>
      <c r="K10" s="376"/>
      <c r="M10" s="67" t="s">
        <v>82</v>
      </c>
    </row>
    <row r="11" spans="1:13" ht="21.6" customHeight="1">
      <c r="A11" s="79" t="s">
        <v>76</v>
      </c>
      <c r="B11" s="80"/>
      <c r="C11" s="393"/>
      <c r="D11" s="394"/>
      <c r="E11" s="81" t="str">
        <f>IF(C11="","",ROUNDDOWN(C11*E$4,0))</f>
        <v/>
      </c>
      <c r="F11" s="82"/>
      <c r="G11" s="397" t="str">
        <f>IF(F11="","",ROUNDDOWN(F11*G$4,0))</f>
        <v/>
      </c>
      <c r="H11" s="398"/>
      <c r="I11" s="377" t="str">
        <f>IF(SUM(E10:E12,G10:H12)=0,"",SUM(E10:E12,G10:H12))</f>
        <v/>
      </c>
      <c r="J11" s="378"/>
      <c r="K11" s="379"/>
    </row>
    <row r="12" spans="1:13" ht="21.6" customHeight="1">
      <c r="A12" s="428"/>
      <c r="B12" s="429"/>
      <c r="C12" s="395"/>
      <c r="D12" s="396"/>
      <c r="E12" s="83" t="str">
        <f>IF(C12="","",ROUNDDOWN(C12*E$5,0))</f>
        <v/>
      </c>
      <c r="F12" s="84"/>
      <c r="G12" s="399" t="str">
        <f>IF(F12="","",ROUNDDOWN(F12*G$5,0))</f>
        <v/>
      </c>
      <c r="H12" s="400"/>
      <c r="I12" s="380"/>
      <c r="J12" s="381"/>
      <c r="K12" s="382"/>
      <c r="M12" s="67"/>
    </row>
    <row r="13" spans="1:13" ht="21.6" customHeight="1" thickBot="1">
      <c r="A13" s="430"/>
      <c r="B13" s="431"/>
      <c r="C13" s="85" t="s">
        <v>77</v>
      </c>
      <c r="D13" s="86"/>
      <c r="E13" s="86"/>
      <c r="F13" s="86"/>
      <c r="G13" s="86"/>
      <c r="H13" s="86"/>
      <c r="I13" s="86"/>
      <c r="J13" s="86"/>
      <c r="K13" s="87"/>
    </row>
    <row r="14" spans="1:13" ht="21.6" customHeight="1">
      <c r="A14" s="75" t="s">
        <v>75</v>
      </c>
      <c r="B14" s="76"/>
      <c r="C14" s="383"/>
      <c r="D14" s="384"/>
      <c r="E14" s="77" t="str">
        <f>IF(C14="","",ROUNDDOWN(C14*E$3,0))</f>
        <v/>
      </c>
      <c r="F14" s="78"/>
      <c r="G14" s="372" t="str">
        <f>IF(F14="","",ROUNDDOWN(F14*G$3,0))</f>
        <v/>
      </c>
      <c r="H14" s="373"/>
      <c r="I14" s="374"/>
      <c r="J14" s="375"/>
      <c r="K14" s="376"/>
      <c r="M14" s="67" t="s">
        <v>82</v>
      </c>
    </row>
    <row r="15" spans="1:13" ht="21.6" customHeight="1">
      <c r="A15" s="79" t="s">
        <v>76</v>
      </c>
      <c r="B15" s="80"/>
      <c r="C15" s="393"/>
      <c r="D15" s="394"/>
      <c r="E15" s="81" t="str">
        <f>IF(C15="","",ROUNDDOWN(C15*E$4,0))</f>
        <v/>
      </c>
      <c r="F15" s="82"/>
      <c r="G15" s="397" t="str">
        <f>IF(F15="","",ROUNDDOWN(F15*G$4,0))</f>
        <v/>
      </c>
      <c r="H15" s="398"/>
      <c r="I15" s="377" t="str">
        <f>IF(SUM(E14:E16,G14:H16)=0,"",SUM(E14:E16,G14:H16))</f>
        <v/>
      </c>
      <c r="J15" s="378"/>
      <c r="K15" s="379"/>
    </row>
    <row r="16" spans="1:13" ht="21.6" customHeight="1">
      <c r="A16" s="428"/>
      <c r="B16" s="429"/>
      <c r="C16" s="395"/>
      <c r="D16" s="396"/>
      <c r="E16" s="83" t="str">
        <f>IF(C16="","",ROUNDDOWN(C16*E$5,0))</f>
        <v/>
      </c>
      <c r="F16" s="84"/>
      <c r="G16" s="399" t="str">
        <f>IF(F16="","",ROUNDDOWN(F16*G$5,0))</f>
        <v/>
      </c>
      <c r="H16" s="400"/>
      <c r="I16" s="380"/>
      <c r="J16" s="381"/>
      <c r="K16" s="382"/>
      <c r="M16" s="67"/>
    </row>
    <row r="17" spans="1:13" ht="21.6" customHeight="1" thickBot="1">
      <c r="A17" s="430"/>
      <c r="B17" s="431"/>
      <c r="C17" s="85" t="s">
        <v>77</v>
      </c>
      <c r="D17" s="86"/>
      <c r="E17" s="86"/>
      <c r="F17" s="86"/>
      <c r="G17" s="86"/>
      <c r="H17" s="86"/>
      <c r="I17" s="86"/>
      <c r="J17" s="86"/>
      <c r="K17" s="87"/>
    </row>
    <row r="18" spans="1:13" ht="21.6" customHeight="1">
      <c r="A18" s="75" t="s">
        <v>75</v>
      </c>
      <c r="B18" s="76"/>
      <c r="C18" s="383"/>
      <c r="D18" s="384"/>
      <c r="E18" s="77" t="str">
        <f>IF(C18="","",ROUNDDOWN(C18*E$3,0))</f>
        <v/>
      </c>
      <c r="F18" s="78"/>
      <c r="G18" s="372" t="str">
        <f>IF(F18="","",ROUNDDOWN(F18*G$3,0))</f>
        <v/>
      </c>
      <c r="H18" s="373"/>
      <c r="I18" s="374"/>
      <c r="J18" s="375"/>
      <c r="K18" s="376"/>
      <c r="M18" s="67" t="s">
        <v>82</v>
      </c>
    </row>
    <row r="19" spans="1:13" ht="21.6" customHeight="1">
      <c r="A19" s="79" t="s">
        <v>76</v>
      </c>
      <c r="B19" s="80"/>
      <c r="C19" s="393"/>
      <c r="D19" s="394"/>
      <c r="E19" s="81" t="str">
        <f>IF(C19="","",ROUNDDOWN(C19*E$4,0))</f>
        <v/>
      </c>
      <c r="F19" s="82"/>
      <c r="G19" s="397" t="str">
        <f>IF(F19="","",ROUNDDOWN(F19*G$4,0))</f>
        <v/>
      </c>
      <c r="H19" s="398"/>
      <c r="I19" s="377" t="str">
        <f>IF(SUM(E18:E20,G18:H20)=0,"",SUM(E18:E20,G18:H20))</f>
        <v/>
      </c>
      <c r="J19" s="378"/>
      <c r="K19" s="379"/>
    </row>
    <row r="20" spans="1:13" ht="21.6" customHeight="1">
      <c r="A20" s="428"/>
      <c r="B20" s="429"/>
      <c r="C20" s="395"/>
      <c r="D20" s="396"/>
      <c r="E20" s="83" t="str">
        <f>IF(C20="","",ROUNDDOWN(C20*E$5,0))</f>
        <v/>
      </c>
      <c r="F20" s="84"/>
      <c r="G20" s="399" t="str">
        <f>IF(F20="","",ROUNDDOWN(F20*G$5,0))</f>
        <v/>
      </c>
      <c r="H20" s="400"/>
      <c r="I20" s="380"/>
      <c r="J20" s="381"/>
      <c r="K20" s="382"/>
      <c r="M20" s="67"/>
    </row>
    <row r="21" spans="1:13" ht="21.6" customHeight="1" thickBot="1">
      <c r="A21" s="430"/>
      <c r="B21" s="431"/>
      <c r="C21" s="85" t="s">
        <v>77</v>
      </c>
      <c r="D21" s="86"/>
      <c r="E21" s="86"/>
      <c r="F21" s="86"/>
      <c r="G21" s="86"/>
      <c r="H21" s="86"/>
      <c r="I21" s="86"/>
      <c r="J21" s="86"/>
      <c r="K21" s="87"/>
    </row>
    <row r="22" spans="1:13" ht="21.6" customHeight="1">
      <c r="A22" s="75" t="s">
        <v>75</v>
      </c>
      <c r="B22" s="76"/>
      <c r="C22" s="383"/>
      <c r="D22" s="384"/>
      <c r="E22" s="77" t="str">
        <f>IF(C22="","",ROUNDDOWN(C22*E$3,0))</f>
        <v/>
      </c>
      <c r="F22" s="78"/>
      <c r="G22" s="372" t="str">
        <f>IF(F22="","",ROUNDDOWN(F22*G$3,0))</f>
        <v/>
      </c>
      <c r="H22" s="373"/>
      <c r="I22" s="374"/>
      <c r="J22" s="375"/>
      <c r="K22" s="376"/>
      <c r="M22" s="67" t="s">
        <v>82</v>
      </c>
    </row>
    <row r="23" spans="1:13" ht="21.6" customHeight="1">
      <c r="A23" s="79" t="s">
        <v>76</v>
      </c>
      <c r="B23" s="80"/>
      <c r="C23" s="393"/>
      <c r="D23" s="394"/>
      <c r="E23" s="81" t="str">
        <f>IF(C23="","",ROUNDDOWN(C23*E$4,0))</f>
        <v/>
      </c>
      <c r="F23" s="82"/>
      <c r="G23" s="397" t="str">
        <f>IF(F23="","",ROUNDDOWN(F23*G$4,0))</f>
        <v/>
      </c>
      <c r="H23" s="398"/>
      <c r="I23" s="377" t="str">
        <f>IF(SUM(E22:E24,G22:H24)=0,"",SUM(E22:E24,G22:H24))</f>
        <v/>
      </c>
      <c r="J23" s="378"/>
      <c r="K23" s="379"/>
    </row>
    <row r="24" spans="1:13" ht="21.6" customHeight="1">
      <c r="A24" s="428"/>
      <c r="B24" s="429"/>
      <c r="C24" s="395"/>
      <c r="D24" s="396"/>
      <c r="E24" s="83" t="str">
        <f>IF(C24="","",ROUNDDOWN(C24*E$5,0))</f>
        <v/>
      </c>
      <c r="F24" s="84"/>
      <c r="G24" s="399" t="str">
        <f>IF(F24="","",ROUNDDOWN(F24*G$5,0))</f>
        <v/>
      </c>
      <c r="H24" s="400"/>
      <c r="I24" s="380"/>
      <c r="J24" s="381"/>
      <c r="K24" s="382"/>
      <c r="M24" s="67"/>
    </row>
    <row r="25" spans="1:13" ht="21.6" customHeight="1" thickBot="1">
      <c r="A25" s="430"/>
      <c r="B25" s="431"/>
      <c r="C25" s="85" t="s">
        <v>77</v>
      </c>
      <c r="D25" s="86"/>
      <c r="E25" s="86"/>
      <c r="F25" s="86"/>
      <c r="G25" s="86"/>
      <c r="H25" s="86"/>
      <c r="I25" s="86"/>
      <c r="J25" s="86"/>
      <c r="K25" s="87"/>
    </row>
    <row r="26" spans="1:13" ht="21.6" customHeight="1">
      <c r="A26" s="75" t="s">
        <v>75</v>
      </c>
      <c r="B26" s="76"/>
      <c r="C26" s="383"/>
      <c r="D26" s="384"/>
      <c r="E26" s="77" t="str">
        <f>IF(C26="","",ROUNDDOWN(C26*E$3,0))</f>
        <v/>
      </c>
      <c r="F26" s="78"/>
      <c r="G26" s="372" t="str">
        <f>IF(F26="","",ROUNDDOWN(F26*G$3,0))</f>
        <v/>
      </c>
      <c r="H26" s="373"/>
      <c r="I26" s="374"/>
      <c r="J26" s="375"/>
      <c r="K26" s="376"/>
      <c r="M26" s="67" t="s">
        <v>82</v>
      </c>
    </row>
    <row r="27" spans="1:13" ht="21.6" customHeight="1">
      <c r="A27" s="79" t="s">
        <v>76</v>
      </c>
      <c r="B27" s="80"/>
      <c r="C27" s="393"/>
      <c r="D27" s="394"/>
      <c r="E27" s="81" t="str">
        <f>IF(C27="","",ROUNDDOWN(C27*E$4,0))</f>
        <v/>
      </c>
      <c r="F27" s="82"/>
      <c r="G27" s="397" t="str">
        <f>IF(F27="","",ROUNDDOWN(F27*G$4,0))</f>
        <v/>
      </c>
      <c r="H27" s="398"/>
      <c r="I27" s="377" t="str">
        <f>IF(SUM(E26:E28,G26:H28)=0,"",SUM(E26:E28,G26:H28))</f>
        <v/>
      </c>
      <c r="J27" s="378"/>
      <c r="K27" s="379"/>
    </row>
    <row r="28" spans="1:13" ht="21.6" customHeight="1">
      <c r="A28" s="428"/>
      <c r="B28" s="429"/>
      <c r="C28" s="395"/>
      <c r="D28" s="396"/>
      <c r="E28" s="83" t="str">
        <f>IF(C28="","",ROUNDDOWN(C28*E$5,0))</f>
        <v/>
      </c>
      <c r="F28" s="84"/>
      <c r="G28" s="399" t="str">
        <f>IF(F28="","",ROUNDDOWN(F28*G$5,0))</f>
        <v/>
      </c>
      <c r="H28" s="400"/>
      <c r="I28" s="380"/>
      <c r="J28" s="381"/>
      <c r="K28" s="382"/>
      <c r="M28" s="67"/>
    </row>
    <row r="29" spans="1:13" ht="21.6" customHeight="1" thickBot="1">
      <c r="A29" s="430"/>
      <c r="B29" s="431"/>
      <c r="C29" s="85" t="s">
        <v>77</v>
      </c>
      <c r="D29" s="86"/>
      <c r="E29" s="86"/>
      <c r="F29" s="86"/>
      <c r="G29" s="86"/>
      <c r="H29" s="86"/>
      <c r="I29" s="86"/>
      <c r="J29" s="86"/>
      <c r="K29" s="87"/>
    </row>
    <row r="30" spans="1:13" ht="21.6" customHeight="1">
      <c r="A30" s="75" t="s">
        <v>75</v>
      </c>
      <c r="B30" s="76"/>
      <c r="C30" s="383"/>
      <c r="D30" s="384"/>
      <c r="E30" s="77" t="str">
        <f>IF(C30="","",ROUNDDOWN(C30*E$3,0))</f>
        <v/>
      </c>
      <c r="F30" s="78"/>
      <c r="G30" s="372" t="str">
        <f>IF(F30="","",ROUNDDOWN(F30*G$3,0))</f>
        <v/>
      </c>
      <c r="H30" s="373"/>
      <c r="I30" s="374"/>
      <c r="J30" s="375"/>
      <c r="K30" s="376"/>
      <c r="M30" s="67" t="s">
        <v>82</v>
      </c>
    </row>
    <row r="31" spans="1:13" ht="21.6" customHeight="1">
      <c r="A31" s="79" t="s">
        <v>76</v>
      </c>
      <c r="B31" s="80"/>
      <c r="C31" s="393"/>
      <c r="D31" s="394"/>
      <c r="E31" s="81" t="str">
        <f>IF(C31="","",ROUNDDOWN(C31*E$4,0))</f>
        <v/>
      </c>
      <c r="F31" s="82"/>
      <c r="G31" s="397" t="str">
        <f>IF(F31="","",ROUNDDOWN(F31*G$4,0))</f>
        <v/>
      </c>
      <c r="H31" s="398"/>
      <c r="I31" s="377" t="str">
        <f>IF(SUM(E30:E32,G30:H32)=0,"",SUM(E30:E32,G30:H32))</f>
        <v/>
      </c>
      <c r="J31" s="378"/>
      <c r="K31" s="379"/>
    </row>
    <row r="32" spans="1:13" ht="21.6" customHeight="1">
      <c r="A32" s="428"/>
      <c r="B32" s="429"/>
      <c r="C32" s="395"/>
      <c r="D32" s="396"/>
      <c r="E32" s="83" t="str">
        <f>IF(C32="","",ROUNDDOWN(C32*E$5,0))</f>
        <v/>
      </c>
      <c r="F32" s="84"/>
      <c r="G32" s="399" t="str">
        <f>IF(F32="","",ROUNDDOWN(F32*G$5,0))</f>
        <v/>
      </c>
      <c r="H32" s="400"/>
      <c r="I32" s="380"/>
      <c r="J32" s="381"/>
      <c r="K32" s="382"/>
      <c r="M32" s="67"/>
    </row>
    <row r="33" spans="1:13" ht="21.6" customHeight="1" thickBot="1">
      <c r="A33" s="430"/>
      <c r="B33" s="431"/>
      <c r="C33" s="85" t="s">
        <v>77</v>
      </c>
      <c r="D33" s="86"/>
      <c r="E33" s="86"/>
      <c r="F33" s="86"/>
      <c r="G33" s="86"/>
      <c r="H33" s="86"/>
      <c r="I33" s="86"/>
      <c r="J33" s="86"/>
      <c r="K33" s="87"/>
    </row>
    <row r="34" spans="1:13" ht="21.6" customHeight="1">
      <c r="A34" s="75" t="s">
        <v>75</v>
      </c>
      <c r="B34" s="76"/>
      <c r="C34" s="383"/>
      <c r="D34" s="384"/>
      <c r="E34" s="77" t="str">
        <f>IF(C34="","",ROUNDDOWN(C34*E$3,0))</f>
        <v/>
      </c>
      <c r="F34" s="78"/>
      <c r="G34" s="372" t="str">
        <f>IF(F34="","",ROUNDDOWN(F34*G$3,0))</f>
        <v/>
      </c>
      <c r="H34" s="373"/>
      <c r="I34" s="374"/>
      <c r="J34" s="375"/>
      <c r="K34" s="376"/>
      <c r="M34" s="67" t="s">
        <v>82</v>
      </c>
    </row>
    <row r="35" spans="1:13" ht="21.6" customHeight="1">
      <c r="A35" s="79" t="s">
        <v>76</v>
      </c>
      <c r="B35" s="80"/>
      <c r="C35" s="393"/>
      <c r="D35" s="394"/>
      <c r="E35" s="81" t="str">
        <f>IF(C35="","",ROUNDDOWN(C35*E$4,0))</f>
        <v/>
      </c>
      <c r="F35" s="82"/>
      <c r="G35" s="397" t="str">
        <f>IF(F35="","",ROUNDDOWN(F35*G$4,0))</f>
        <v/>
      </c>
      <c r="H35" s="398"/>
      <c r="I35" s="377" t="str">
        <f>IF(SUM(E34:E36,G34:H36)=0,"",SUM(E34:E36,G34:H36))</f>
        <v/>
      </c>
      <c r="J35" s="378"/>
      <c r="K35" s="379"/>
    </row>
    <row r="36" spans="1:13" ht="21.6" customHeight="1">
      <c r="A36" s="428"/>
      <c r="B36" s="429"/>
      <c r="C36" s="395"/>
      <c r="D36" s="396"/>
      <c r="E36" s="83" t="str">
        <f>IF(C36="","",ROUNDDOWN(C36*E$5,0))</f>
        <v/>
      </c>
      <c r="F36" s="84"/>
      <c r="G36" s="399" t="str">
        <f>IF(F36="","",ROUNDDOWN(F36*G$5,0))</f>
        <v/>
      </c>
      <c r="H36" s="400"/>
      <c r="I36" s="380"/>
      <c r="J36" s="381"/>
      <c r="K36" s="382"/>
      <c r="M36" s="67"/>
    </row>
    <row r="37" spans="1:13" ht="21.6" customHeight="1" thickBot="1">
      <c r="A37" s="430"/>
      <c r="B37" s="431"/>
      <c r="C37" s="85" t="s">
        <v>77</v>
      </c>
      <c r="D37" s="86"/>
      <c r="E37" s="86"/>
      <c r="F37" s="86"/>
      <c r="G37" s="86"/>
      <c r="H37" s="86"/>
      <c r="I37" s="86"/>
      <c r="J37" s="86"/>
      <c r="K37" s="87"/>
    </row>
    <row r="38" spans="1:13" ht="21.6" customHeight="1"/>
    <row r="39" spans="1:13" ht="21.6" customHeight="1" thickBot="1">
      <c r="G39" s="433"/>
      <c r="H39" s="433"/>
      <c r="I39" s="432">
        <f>SUM(I7,I11,I15,I19,I23,I27,I31,I35)</f>
        <v>30937</v>
      </c>
      <c r="J39" s="432"/>
      <c r="K39" s="432"/>
    </row>
  </sheetData>
  <mergeCells count="102">
    <mergeCell ref="I39:K39"/>
    <mergeCell ref="G39:H39"/>
    <mergeCell ref="C35:D35"/>
    <mergeCell ref="G35:H35"/>
    <mergeCell ref="I35:K35"/>
    <mergeCell ref="C36:D36"/>
    <mergeCell ref="G36:H36"/>
    <mergeCell ref="I36:K36"/>
    <mergeCell ref="C34:D34"/>
    <mergeCell ref="C32:D32"/>
    <mergeCell ref="C28:D28"/>
    <mergeCell ref="A37:B37"/>
    <mergeCell ref="A36:B36"/>
    <mergeCell ref="A29:B29"/>
    <mergeCell ref="A28:B28"/>
    <mergeCell ref="A32:B32"/>
    <mergeCell ref="A33:B33"/>
    <mergeCell ref="A17:B17"/>
    <mergeCell ref="A21:B21"/>
    <mergeCell ref="A20:B20"/>
    <mergeCell ref="A25:B25"/>
    <mergeCell ref="C22:D22"/>
    <mergeCell ref="C18:D18"/>
    <mergeCell ref="C19:D19"/>
    <mergeCell ref="G19:H19"/>
    <mergeCell ref="A24:B24"/>
    <mergeCell ref="G18:H18"/>
    <mergeCell ref="C24:D24"/>
    <mergeCell ref="G24:H24"/>
    <mergeCell ref="G22:H22"/>
    <mergeCell ref="C31:D31"/>
    <mergeCell ref="G31:H31"/>
    <mergeCell ref="I31:K31"/>
    <mergeCell ref="G32:H32"/>
    <mergeCell ref="C23:D23"/>
    <mergeCell ref="G23:H23"/>
    <mergeCell ref="C30:D30"/>
    <mergeCell ref="G30:H30"/>
    <mergeCell ref="G28:H28"/>
    <mergeCell ref="C27:D27"/>
    <mergeCell ref="I28:K28"/>
    <mergeCell ref="C26:D26"/>
    <mergeCell ref="G26:H26"/>
    <mergeCell ref="I26:K26"/>
    <mergeCell ref="I27:K27"/>
    <mergeCell ref="I30:K30"/>
    <mergeCell ref="G27:H27"/>
    <mergeCell ref="I19:K19"/>
    <mergeCell ref="C20:D20"/>
    <mergeCell ref="G20:H20"/>
    <mergeCell ref="I20:K20"/>
    <mergeCell ref="C11:D11"/>
    <mergeCell ref="G11:H11"/>
    <mergeCell ref="I11:K11"/>
    <mergeCell ref="C12:D12"/>
    <mergeCell ref="G12:H12"/>
    <mergeCell ref="I12:K12"/>
    <mergeCell ref="A16:B16"/>
    <mergeCell ref="A9:B9"/>
    <mergeCell ref="A13:B13"/>
    <mergeCell ref="C15:D15"/>
    <mergeCell ref="G15:H15"/>
    <mergeCell ref="I15:K15"/>
    <mergeCell ref="C16:D16"/>
    <mergeCell ref="G16:H16"/>
    <mergeCell ref="I16:K16"/>
    <mergeCell ref="C4:D5"/>
    <mergeCell ref="C6:D6"/>
    <mergeCell ref="G2:H2"/>
    <mergeCell ref="A2:B5"/>
    <mergeCell ref="A8:B8"/>
    <mergeCell ref="A12:B12"/>
    <mergeCell ref="C8:D8"/>
    <mergeCell ref="G7:H7"/>
    <mergeCell ref="G8:H8"/>
    <mergeCell ref="C1:D1"/>
    <mergeCell ref="I2:K3"/>
    <mergeCell ref="I4:K5"/>
    <mergeCell ref="I6:K6"/>
    <mergeCell ref="G6:H6"/>
    <mergeCell ref="C2:D2"/>
    <mergeCell ref="C3:D3"/>
    <mergeCell ref="C14:D14"/>
    <mergeCell ref="I32:K32"/>
    <mergeCell ref="G3:H3"/>
    <mergeCell ref="F4:F5"/>
    <mergeCell ref="G4:H4"/>
    <mergeCell ref="G5:H5"/>
    <mergeCell ref="C10:D10"/>
    <mergeCell ref="G10:H10"/>
    <mergeCell ref="I10:K10"/>
    <mergeCell ref="C7:D7"/>
    <mergeCell ref="G34:H34"/>
    <mergeCell ref="I34:K34"/>
    <mergeCell ref="I7:K7"/>
    <mergeCell ref="I8:K8"/>
    <mergeCell ref="I18:K18"/>
    <mergeCell ref="I22:K22"/>
    <mergeCell ref="G14:H14"/>
    <mergeCell ref="I14:K14"/>
    <mergeCell ref="I23:K23"/>
    <mergeCell ref="I24:K24"/>
  </mergeCells>
  <phoneticPr fontId="2"/>
  <dataValidations count="1">
    <dataValidation type="list" allowBlank="1" showInputMessage="1" showErrorMessage="1" sqref="C1:D1">
      <formula1>$M$2:$M$6</formula1>
    </dataValidation>
  </dataValidations>
  <pageMargins left="0.75" right="0.3" top="0.49" bottom="0.46" header="0.51200000000000001" footer="0.51200000000000001"/>
  <pageSetup paperSize="9" orientation="portrait" verticalDpi="1200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入力方法について</vt:lpstr>
      <vt:lpstr>一括請求</vt:lpstr>
      <vt:lpstr>出来高請求</vt:lpstr>
      <vt:lpstr>出来高残額請求</vt:lpstr>
      <vt:lpstr>明細2</vt:lpstr>
      <vt:lpstr>手書き用</vt:lpstr>
      <vt:lpstr>常用</vt:lpstr>
      <vt:lpstr>一括請求!Print_Area</vt:lpstr>
      <vt:lpstr>出来高残額請求!Print_Area</vt:lpstr>
      <vt:lpstr>出来高請求!Print_Area</vt:lpstr>
    </vt:vector>
  </TitlesOfParts>
  <Company>島根水道㈱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工務課</dc:creator>
  <cp:lastModifiedBy>user</cp:lastModifiedBy>
  <cp:lastPrinted>2022-10-24T02:29:28Z</cp:lastPrinted>
  <dcterms:created xsi:type="dcterms:W3CDTF">2007-09-05T06:12:33Z</dcterms:created>
  <dcterms:modified xsi:type="dcterms:W3CDTF">2023-06-01T23:21:30Z</dcterms:modified>
</cp:coreProperties>
</file>